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.65" sheetId="5" r:id="rId5"/>
    <sheet name="Sheet1" sheetId="6" r:id="rId6"/>
  </sheets>
  <definedNames>
    <definedName name="_xlnm.Print_Area" localSheetId="4">'Y.65'!$G$1:$O$34</definedName>
  </definedNames>
  <calcPr fullCalcOnLoad="1"/>
</workbook>
</file>

<file path=xl/sharedStrings.xml><?xml version="1.0" encoding="utf-8"?>
<sst xmlns="http://schemas.openxmlformats.org/spreadsheetml/2006/main" count="458" uniqueCount="173">
  <si>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</si>
  <si>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</si>
  <si>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</si>
  <si>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</si>
  <si>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</si>
  <si>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</si>
  <si>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</si>
  <si>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</si>
  <si>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</si>
  <si>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</si>
  <si>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</si>
  <si>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</si>
  <si>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</si>
  <si>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</si>
  <si>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</si>
  <si>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</si>
  <si>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</si>
  <si>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</si>
  <si>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</si>
  <si>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</si>
  <si>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</si>
  <si>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</si>
  <si>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</si>
  <si>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</si>
  <si>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</si>
  <si>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</si>
  <si>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</si>
  <si>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</si>
  <si>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</si>
  <si>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</si>
  <si>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</si>
  <si>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</si>
  <si>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</si>
  <si>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</si>
  <si>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</si>
  <si>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</si>
  <si>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</si>
  <si>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</si>
  <si>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</si>
  <si>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</si>
  <si>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</si>
  <si>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</si>
  <si>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</si>
  <si>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</si>
  <si>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</si>
  <si>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</si>
  <si>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</si>
  <si>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</si>
  <si>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</si>
  <si>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</si>
  <si>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</si>
  <si>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</si>
  <si>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</si>
  <si>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</si>
  <si>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</si>
  <si>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</si>
  <si>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</si>
  <si>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</si>
  <si>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</si>
  <si>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</si>
  <si>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</si>
  <si>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</si>
  <si>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</si>
  <si>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</si>
  <si>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</si>
  <si>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</si>
  <si>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</si>
  <si>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</si>
  <si>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</si>
  <si>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</si>
  <si>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</si>
  <si>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</si>
  <si>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</si>
  <si>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</si>
  <si>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</si>
  <si>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</si>
  <si>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</si>
  <si>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</si>
  <si>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</si>
  <si>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</si>
  <si>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</si>
  <si>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</si>
  <si>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</si>
  <si>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</si>
  <si>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</si>
  <si>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</si>
  <si>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</si>
  <si>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</si>
  <si>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</si>
  <si>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</si>
  <si>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</si>
  <si>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</si>
  <si>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</si>
  <si>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</si>
  <si>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</si>
  <si>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</si>
  <si>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</si>
  <si>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</si>
  <si>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</si>
  <si>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</si>
  <si>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</si>
  <si>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</si>
  <si>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</si>
  <si>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</si>
  <si>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</si>
  <si>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</si>
  <si>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</si>
  <si>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</si>
  <si>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</si>
  <si>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</si>
  <si>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</si>
  <si>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</si>
  <si>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</si>
  <si>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</si>
  <si>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</si>
  <si>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</si>
  <si>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</si>
  <si>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</si>
  <si>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</si>
  <si>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</si>
  <si>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</si>
  <si>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</si>
  <si>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</si>
  <si>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</si>
  <si>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</si>
  <si>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</si>
  <si>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</si>
  <si>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</si>
  <si>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</si>
  <si>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</si>
  <si>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</si>
  <si>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</si>
  <si>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</si>
  <si>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</si>
  <si>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</si>
  <si>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t>Station.....Y.65.................................... Water year…2018</t>
  </si>
  <si>
    <t>River...........Nan..Pi........................................................................................</t>
  </si>
  <si>
    <r>
      <t>Drainage Area.................660.......................Km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</si>
  <si>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Y.65  Water year 2018</t>
  </si>
  <si>
    <t xml:space="preserve"> Nam Pi</t>
  </si>
  <si>
    <t>Zero Gage 343.540 M. m.s.l.</t>
  </si>
  <si>
    <t>5 มิ.ย 61</t>
  </si>
  <si>
    <t>12 มิ.ย 61</t>
  </si>
  <si>
    <t>15 ส.ค61</t>
  </si>
  <si>
    <t>3 ส.ค61</t>
  </si>
  <si>
    <t>7 ก.ค 61</t>
  </si>
  <si>
    <t>17 ก.ค61</t>
  </si>
  <si>
    <t>24 พ.ค61</t>
  </si>
  <si>
    <t>.</t>
  </si>
  <si>
    <t>21ม.ค62</t>
  </si>
  <si>
    <t>28ม.ค 62</t>
  </si>
  <si>
    <t>4 ก.พ 62</t>
  </si>
  <si>
    <t>25 ก.พ 62</t>
  </si>
  <si>
    <t>7ม.ค 62</t>
  </si>
  <si>
    <t>24ธ.ค 61</t>
  </si>
  <si>
    <t>12ธ.ค 61</t>
  </si>
  <si>
    <t>6ธ.ค 61</t>
  </si>
  <si>
    <t>26พ.ย 61</t>
  </si>
  <si>
    <t>19พ.ย 61</t>
  </si>
  <si>
    <t>5พ.ย 61</t>
  </si>
  <si>
    <t>16ต.ค 61</t>
  </si>
  <si>
    <t>2ต.ค 61</t>
  </si>
  <si>
    <t>24ก.ย 61</t>
  </si>
  <si>
    <t>20ก.ย 61</t>
  </si>
  <si>
    <t>10ก.ย 61</t>
  </si>
  <si>
    <t>29 ส.ค61</t>
  </si>
  <si>
    <t>6มี .ค 62</t>
  </si>
  <si>
    <t>19 มี.ค 62</t>
  </si>
  <si>
    <t>29/2/62</t>
  </si>
  <si>
    <t xml:space="preserve"> </t>
  </si>
  <si>
    <t>A.Banluang</t>
  </si>
  <si>
    <t>Nan</t>
  </si>
  <si>
    <r>
      <t>Drainage Area 124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</si>
</sst>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  <numFmt numFmtId="211" formatCode="[$-1010000]d/m/yy;@"/>
  </numFmts>
  <fonts count="6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9.15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8" applyFont="1">
      <alignment/>
      <protection/>
    </xf>
    <xf numFmtId="191" fontId="6" fillId="0" borderId="0" xfId="48" applyNumberFormat="1" applyFont="1" applyBorder="1">
      <alignment/>
      <protection/>
    </xf>
    <xf numFmtId="191" fontId="6" fillId="0" borderId="0" xfId="48" applyNumberFormat="1" applyFont="1">
      <alignment/>
      <protection/>
    </xf>
    <xf numFmtId="0" fontId="6" fillId="0" borderId="0" xfId="0" applyFont="1" applyFill="1" applyBorder="1" applyAlignment="1">
      <alignment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9" applyFont="1">
      <alignment/>
      <protection/>
    </xf>
    <xf numFmtId="2" fontId="10" fillId="0" borderId="13" xfId="49" applyNumberFormat="1" applyFont="1" applyFill="1" applyBorder="1" applyAlignment="1" applyProtection="1">
      <alignment horizontal="center" vertical="center" shrinkToFit="1"/>
      <protection/>
    </xf>
    <xf numFmtId="197" fontId="10" fillId="0" borderId="13" xfId="49" applyNumberFormat="1" applyFont="1" applyFill="1" applyBorder="1" applyAlignment="1" applyProtection="1">
      <alignment horizontal="center" vertical="center" wrapText="1"/>
      <protection/>
    </xf>
    <xf numFmtId="192" fontId="10" fillId="0" borderId="13" xfId="49" applyNumberFormat="1" applyFont="1" applyFill="1" applyBorder="1" applyAlignment="1" applyProtection="1">
      <alignment horizontal="center" vertical="center" wrapText="1"/>
      <protection/>
    </xf>
    <xf numFmtId="2" fontId="10" fillId="0" borderId="14" xfId="49" applyNumberFormat="1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0" fontId="10" fillId="0" borderId="16" xfId="49" applyFont="1" applyFill="1" applyBorder="1" applyAlignment="1" applyProtection="1">
      <alignment horizontal="center" vertical="center"/>
      <protection/>
    </xf>
    <xf numFmtId="197" fontId="10" fillId="0" borderId="14" xfId="49" applyNumberFormat="1" applyFont="1" applyFill="1" applyBorder="1" applyAlignment="1" applyProtection="1">
      <alignment horizontal="center" vertical="center" wrapText="1"/>
      <protection/>
    </xf>
    <xf numFmtId="192" fontId="10" fillId="0" borderId="14" xfId="49" applyNumberFormat="1" applyFont="1" applyFill="1" applyBorder="1" applyAlignment="1" applyProtection="1">
      <alignment horizontal="center" vertical="center"/>
      <protection/>
    </xf>
    <xf numFmtId="4" fontId="10" fillId="0" borderId="17" xfId="49" applyNumberFormat="1" applyFont="1" applyFill="1" applyBorder="1" applyAlignment="1" applyProtection="1">
      <alignment horizontal="center" vertical="center"/>
      <protection/>
    </xf>
    <xf numFmtId="4" fontId="10" fillId="0" borderId="18" xfId="49" applyNumberFormat="1" applyFont="1" applyFill="1" applyBorder="1" applyAlignment="1" applyProtection="1">
      <alignment horizontal="center" vertical="center"/>
      <protection/>
    </xf>
    <xf numFmtId="4" fontId="10" fillId="0" borderId="19" xfId="49" applyNumberFormat="1" applyFont="1" applyFill="1" applyBorder="1" applyAlignment="1" applyProtection="1">
      <alignment horizontal="center" vertical="center"/>
      <protection/>
    </xf>
    <xf numFmtId="0" fontId="10" fillId="33" borderId="13" xfId="49" applyFont="1" applyFill="1" applyBorder="1" applyAlignment="1" applyProtection="1" quotePrefix="1">
      <alignment horizontal="center" vertical="center"/>
      <protection/>
    </xf>
    <xf numFmtId="2" fontId="10" fillId="33" borderId="13" xfId="49" applyNumberFormat="1" applyFont="1" applyFill="1" applyBorder="1" applyAlignment="1" applyProtection="1" quotePrefix="1">
      <alignment horizontal="center" vertical="center"/>
      <protection/>
    </xf>
    <xf numFmtId="0" fontId="10" fillId="33" borderId="20" xfId="49" applyFont="1" applyFill="1" applyBorder="1" applyAlignment="1" applyProtection="1" quotePrefix="1">
      <alignment horizontal="center" vertical="center"/>
      <protection/>
    </xf>
    <xf numFmtId="0" fontId="10" fillId="33" borderId="21" xfId="49" applyFont="1" applyFill="1" applyBorder="1" applyAlignment="1" applyProtection="1" quotePrefix="1">
      <alignment horizontal="center" vertical="center"/>
      <protection/>
    </xf>
    <xf numFmtId="197" fontId="10" fillId="33" borderId="13" xfId="49" applyNumberFormat="1" applyFont="1" applyFill="1" applyBorder="1" applyAlignment="1" applyProtection="1" quotePrefix="1">
      <alignment horizontal="center" vertical="center"/>
      <protection/>
    </xf>
    <xf numFmtId="192" fontId="10" fillId="33" borderId="13" xfId="49" applyNumberFormat="1" applyFont="1" applyFill="1" applyBorder="1" applyAlignment="1" applyProtection="1" quotePrefix="1">
      <alignment horizontal="center" vertical="center"/>
      <protection/>
    </xf>
    <xf numFmtId="195" fontId="10" fillId="33" borderId="13" xfId="49" applyNumberFormat="1" applyFont="1" applyFill="1" applyBorder="1" applyAlignment="1" applyProtection="1" quotePrefix="1">
      <alignment horizontal="center" vertical="center"/>
      <protection/>
    </xf>
    <xf numFmtId="4" fontId="10" fillId="33" borderId="20" xfId="49" applyNumberFormat="1" applyFont="1" applyFill="1" applyBorder="1" applyAlignment="1" applyProtection="1">
      <alignment horizontal="center" vertical="center"/>
      <protection/>
    </xf>
    <xf numFmtId="4" fontId="10" fillId="33" borderId="22" xfId="49" applyNumberFormat="1" applyFont="1" applyFill="1" applyBorder="1" applyAlignment="1" applyProtection="1">
      <alignment horizontal="center" vertical="center"/>
      <protection/>
    </xf>
    <xf numFmtId="4" fontId="10" fillId="33" borderId="21" xfId="49" applyNumberFormat="1" applyFont="1" applyFill="1" applyBorder="1" applyAlignment="1" applyProtection="1">
      <alignment horizontal="center" vertical="center"/>
      <protection/>
    </xf>
    <xf numFmtId="0" fontId="10" fillId="0" borderId="0" xfId="49" applyFont="1" applyAlignment="1">
      <alignment horizontal="right" vertical="center"/>
      <protection/>
    </xf>
    <xf numFmtId="191" fontId="10" fillId="0" borderId="0" xfId="49" applyNumberFormat="1" applyFont="1" applyAlignment="1">
      <alignment horizontal="right" vertical="center"/>
      <protection/>
    </xf>
    <xf numFmtId="0" fontId="12" fillId="0" borderId="0" xfId="4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3" xfId="0" applyFont="1" applyFill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191" fontId="6" fillId="0" borderId="0" xfId="48" applyNumberFormat="1" applyFont="1" applyFill="1" applyBorder="1">
      <alignment/>
      <protection/>
    </xf>
    <xf numFmtId="191" fontId="6" fillId="0" borderId="0" xfId="48" applyNumberFormat="1" applyFont="1" applyFill="1" applyBorder="1" applyAlignment="1">
      <alignment horizontal="right"/>
      <protection/>
    </xf>
    <xf numFmtId="192" fontId="6" fillId="0" borderId="0" xfId="48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5" xfId="0" applyFont="1" applyFill="1" applyBorder="1" applyAlignment="1">
      <alignment/>
    </xf>
    <xf numFmtId="191" fontId="6" fillId="0" borderId="25" xfId="0" applyNumberFormat="1" applyFont="1" applyBorder="1" applyAlignment="1">
      <alignment/>
    </xf>
    <xf numFmtId="191" fontId="6" fillId="0" borderId="25" xfId="0" applyNumberFormat="1" applyFont="1" applyBorder="1" applyAlignment="1">
      <alignment horizontal="right"/>
    </xf>
    <xf numFmtId="191" fontId="6" fillId="0" borderId="25" xfId="48" applyNumberFormat="1" applyFont="1" applyBorder="1">
      <alignment/>
      <protection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6" xfId="0" applyFont="1" applyFill="1" applyBorder="1" applyAlignment="1">
      <alignment/>
    </xf>
    <xf numFmtId="191" fontId="6" fillId="0" borderId="26" xfId="0" applyNumberFormat="1" applyFont="1" applyFill="1" applyBorder="1" applyAlignment="1">
      <alignment/>
    </xf>
    <xf numFmtId="191" fontId="6" fillId="0" borderId="26" xfId="0" applyNumberFormat="1" applyFont="1" applyBorder="1" applyAlignment="1">
      <alignment/>
    </xf>
    <xf numFmtId="191" fontId="6" fillId="0" borderId="26" xfId="0" applyNumberFormat="1" applyFont="1" applyBorder="1" applyAlignment="1">
      <alignment horizontal="right"/>
    </xf>
    <xf numFmtId="191" fontId="6" fillId="0" borderId="26" xfId="48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191" fontId="6" fillId="0" borderId="27" xfId="0" applyNumberFormat="1" applyFont="1" applyFill="1" applyBorder="1" applyAlignment="1">
      <alignment/>
    </xf>
    <xf numFmtId="209" fontId="6" fillId="0" borderId="0" xfId="0" applyNumberFormat="1" applyFont="1" applyAlignment="1">
      <alignment/>
    </xf>
    <xf numFmtId="198" fontId="6" fillId="0" borderId="0" xfId="48" applyNumberFormat="1" applyFont="1" applyBorder="1" applyAlignment="1" quotePrefix="1">
      <alignment horizontal="center"/>
      <protection/>
    </xf>
    <xf numFmtId="0" fontId="6" fillId="0" borderId="0" xfId="48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8" xfId="0" applyNumberFormat="1" applyFont="1" applyFill="1" applyBorder="1" applyAlignment="1">
      <alignment horizontal="centerContinuous" vertical="center"/>
    </xf>
    <xf numFmtId="191" fontId="6" fillId="0" borderId="12" xfId="0" applyNumberFormat="1" applyFont="1" applyFill="1" applyBorder="1" applyAlignment="1">
      <alignment horizontal="center" vertical="center"/>
    </xf>
    <xf numFmtId="191" fontId="6" fillId="0" borderId="23" xfId="0" applyNumberFormat="1" applyFont="1" applyFill="1" applyBorder="1" applyAlignment="1" quotePrefix="1">
      <alignment horizontal="center"/>
    </xf>
    <xf numFmtId="191" fontId="6" fillId="0" borderId="29" xfId="0" applyNumberFormat="1" applyFont="1" applyFill="1" applyBorder="1" applyAlignment="1">
      <alignment horizontal="centerContinuous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7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191" fontId="6" fillId="0" borderId="32" xfId="0" applyNumberFormat="1" applyFont="1" applyFill="1" applyBorder="1" applyAlignment="1">
      <alignment/>
    </xf>
    <xf numFmtId="191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6" xfId="0" applyNumberFormat="1" applyFont="1" applyBorder="1" applyAlignment="1">
      <alignment horizontal="center"/>
    </xf>
    <xf numFmtId="209" fontId="6" fillId="0" borderId="37" xfId="0" applyNumberFormat="1" applyFont="1" applyBorder="1" applyAlignment="1">
      <alignment horizontal="center"/>
    </xf>
    <xf numFmtId="209" fontId="6" fillId="0" borderId="38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3" xfId="50" applyFont="1" applyBorder="1" applyAlignment="1">
      <alignment horizontal="center"/>
      <protection/>
    </xf>
    <xf numFmtId="0" fontId="23" fillId="0" borderId="39" xfId="50" applyFont="1" applyBorder="1" applyAlignment="1">
      <alignment horizontal="center"/>
      <protection/>
    </xf>
    <xf numFmtId="0" fontId="23" fillId="0" borderId="40" xfId="50" applyFont="1" applyBorder="1" applyAlignment="1">
      <alignment horizontal="center"/>
      <protection/>
    </xf>
    <xf numFmtId="0" fontId="23" fillId="0" borderId="41" xfId="50" applyFont="1" applyBorder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23" fillId="0" borderId="42" xfId="50" applyFont="1" applyBorder="1" applyAlignment="1">
      <alignment horizontal="center"/>
      <protection/>
    </xf>
    <xf numFmtId="0" fontId="23" fillId="0" borderId="41" xfId="50" applyFont="1" applyBorder="1">
      <alignment/>
      <protection/>
    </xf>
    <xf numFmtId="0" fontId="23" fillId="0" borderId="42" xfId="50" applyFont="1" applyBorder="1">
      <alignment/>
      <protection/>
    </xf>
    <xf numFmtId="0" fontId="23" fillId="0" borderId="43" xfId="50" applyFont="1" applyBorder="1">
      <alignment/>
      <protection/>
    </xf>
    <xf numFmtId="0" fontId="23" fillId="0" borderId="14" xfId="50" applyFont="1" applyBorder="1" applyAlignment="1">
      <alignment horizontal="center"/>
      <protection/>
    </xf>
    <xf numFmtId="0" fontId="23" fillId="0" borderId="44" xfId="50" applyFont="1" applyBorder="1" applyAlignment="1">
      <alignment horizontal="center"/>
      <protection/>
    </xf>
    <xf numFmtId="209" fontId="0" fillId="0" borderId="45" xfId="50" applyNumberFormat="1" applyFont="1" applyBorder="1" applyAlignment="1">
      <alignment horizontal="center"/>
      <protection/>
    </xf>
    <xf numFmtId="0" fontId="0" fillId="0" borderId="45" xfId="50" applyBorder="1" applyAlignment="1">
      <alignment horizontal="center"/>
      <protection/>
    </xf>
    <xf numFmtId="193" fontId="0" fillId="0" borderId="45" xfId="50" applyNumberFormat="1" applyBorder="1">
      <alignment/>
      <protection/>
    </xf>
    <xf numFmtId="2" fontId="0" fillId="0" borderId="45" xfId="50" applyNumberFormat="1" applyBorder="1">
      <alignment/>
      <protection/>
    </xf>
    <xf numFmtId="2" fontId="0" fillId="0" borderId="46" xfId="50" applyNumberFormat="1" applyBorder="1">
      <alignment/>
      <protection/>
    </xf>
    <xf numFmtId="2" fontId="0" fillId="0" borderId="14" xfId="50" applyNumberFormat="1" applyBorder="1">
      <alignment/>
      <protection/>
    </xf>
    <xf numFmtId="0" fontId="0" fillId="0" borderId="45" xfId="0" applyBorder="1" applyAlignment="1">
      <alignment/>
    </xf>
    <xf numFmtId="209" fontId="23" fillId="0" borderId="13" xfId="50" applyNumberFormat="1" applyFont="1" applyBorder="1" applyAlignment="1">
      <alignment horizontal="center"/>
      <protection/>
    </xf>
    <xf numFmtId="209" fontId="23" fillId="0" borderId="41" xfId="50" applyNumberFormat="1" applyFont="1" applyBorder="1" applyAlignment="1">
      <alignment horizontal="center"/>
      <protection/>
    </xf>
    <xf numFmtId="209" fontId="23" fillId="0" borderId="41" xfId="50" applyNumberFormat="1" applyFont="1" applyBorder="1">
      <alignment/>
      <protection/>
    </xf>
    <xf numFmtId="209" fontId="23" fillId="0" borderId="14" xfId="50" applyNumberFormat="1" applyFont="1" applyBorder="1">
      <alignment/>
      <protection/>
    </xf>
    <xf numFmtId="209" fontId="0" fillId="0" borderId="45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192" fontId="23" fillId="34" borderId="39" xfId="50" applyNumberFormat="1" applyFont="1" applyFill="1" applyBorder="1" applyAlignment="1">
      <alignment horizontal="center"/>
      <protection/>
    </xf>
    <xf numFmtId="192" fontId="23" fillId="34" borderId="0" xfId="50" applyNumberFormat="1" applyFont="1" applyFill="1" applyBorder="1" applyAlignment="1">
      <alignment horizontal="center"/>
      <protection/>
    </xf>
    <xf numFmtId="192" fontId="23" fillId="34" borderId="43" xfId="50" applyNumberFormat="1" applyFont="1" applyFill="1" applyBorder="1">
      <alignment/>
      <protection/>
    </xf>
    <xf numFmtId="192" fontId="0" fillId="34" borderId="45" xfId="50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3" xfId="50" applyNumberFormat="1" applyFont="1" applyBorder="1" applyAlignment="1">
      <alignment horizontal="center"/>
      <protection/>
    </xf>
    <xf numFmtId="193" fontId="23" fillId="0" borderId="39" xfId="50" applyNumberFormat="1" applyFont="1" applyBorder="1" applyAlignment="1">
      <alignment horizontal="center"/>
      <protection/>
    </xf>
    <xf numFmtId="193" fontId="23" fillId="0" borderId="41" xfId="50" applyNumberFormat="1" applyFont="1" applyBorder="1" applyAlignment="1">
      <alignment horizontal="center"/>
      <protection/>
    </xf>
    <xf numFmtId="193" fontId="23" fillId="0" borderId="0" xfId="50" applyNumberFormat="1" applyFont="1" applyBorder="1" applyAlignment="1">
      <alignment horizontal="center"/>
      <protection/>
    </xf>
    <xf numFmtId="193" fontId="23" fillId="0" borderId="14" xfId="50" applyNumberFormat="1" applyFont="1" applyBorder="1" applyAlignment="1">
      <alignment horizontal="center"/>
      <protection/>
    </xf>
    <xf numFmtId="193" fontId="23" fillId="0" borderId="43" xfId="50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/>
    </xf>
    <xf numFmtId="191" fontId="6" fillId="0" borderId="47" xfId="0" applyNumberFormat="1" applyFont="1" applyFill="1" applyBorder="1" applyAlignment="1">
      <alignment/>
    </xf>
    <xf numFmtId="191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/>
    </xf>
    <xf numFmtId="191" fontId="6" fillId="0" borderId="48" xfId="0" applyNumberFormat="1" applyFont="1" applyFill="1" applyBorder="1" applyAlignment="1">
      <alignment/>
    </xf>
    <xf numFmtId="49" fontId="6" fillId="0" borderId="48" xfId="0" applyNumberFormat="1" applyFont="1" applyBorder="1" applyAlignment="1">
      <alignment horizontal="center"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193" fontId="0" fillId="0" borderId="45" xfId="50" applyNumberFormat="1" applyFont="1" applyBorder="1">
      <alignment/>
      <protection/>
    </xf>
    <xf numFmtId="192" fontId="0" fillId="34" borderId="45" xfId="50" applyNumberFormat="1" applyFont="1" applyFill="1" applyBorder="1">
      <alignment/>
      <protection/>
    </xf>
    <xf numFmtId="2" fontId="0" fillId="0" borderId="45" xfId="50" applyNumberFormat="1" applyFont="1" applyBorder="1">
      <alignment/>
      <protection/>
    </xf>
    <xf numFmtId="0" fontId="0" fillId="0" borderId="45" xfId="50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3" fontId="0" fillId="0" borderId="49" xfId="50" applyNumberFormat="1" applyFont="1" applyBorder="1">
      <alignment/>
      <protection/>
    </xf>
    <xf numFmtId="192" fontId="0" fillId="34" borderId="49" xfId="50" applyNumberFormat="1" applyFont="1" applyFill="1" applyBorder="1">
      <alignment/>
      <protection/>
    </xf>
    <xf numFmtId="2" fontId="0" fillId="0" borderId="49" xfId="50" applyNumberFormat="1" applyFont="1" applyBorder="1">
      <alignment/>
      <protection/>
    </xf>
    <xf numFmtId="0" fontId="0" fillId="0" borderId="49" xfId="50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20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93" fontId="0" fillId="0" borderId="14" xfId="0" applyNumberFormat="1" applyBorder="1" applyAlignment="1">
      <alignment/>
    </xf>
    <xf numFmtId="193" fontId="0" fillId="0" borderId="14" xfId="50" applyNumberFormat="1" applyFont="1" applyBorder="1">
      <alignment/>
      <protection/>
    </xf>
    <xf numFmtId="192" fontId="0" fillId="34" borderId="14" xfId="50" applyNumberFormat="1" applyFont="1" applyFill="1" applyBorder="1">
      <alignment/>
      <protection/>
    </xf>
    <xf numFmtId="2" fontId="0" fillId="0" borderId="14" xfId="50" applyNumberFormat="1" applyFont="1" applyBorder="1">
      <alignment/>
      <protection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50" applyNumberFormat="1" applyFont="1" applyBorder="1">
      <alignment/>
      <protection/>
    </xf>
    <xf numFmtId="192" fontId="0" fillId="34" borderId="50" xfId="50" applyNumberFormat="1" applyFont="1" applyFill="1" applyBorder="1">
      <alignment/>
      <protection/>
    </xf>
    <xf numFmtId="2" fontId="0" fillId="0" borderId="50" xfId="50" applyNumberFormat="1" applyFont="1" applyBorder="1">
      <alignment/>
      <protection/>
    </xf>
    <xf numFmtId="2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209" fontId="25" fillId="0" borderId="45" xfId="0" applyNumberFormat="1" applyFont="1" applyBorder="1" applyAlignment="1">
      <alignment/>
    </xf>
    <xf numFmtId="0" fontId="25" fillId="0" borderId="45" xfId="0" applyFont="1" applyFill="1" applyBorder="1" applyAlignment="1">
      <alignment/>
    </xf>
    <xf numFmtId="191" fontId="25" fillId="0" borderId="45" xfId="0" applyNumberFormat="1" applyFont="1" applyFill="1" applyBorder="1" applyAlignment="1">
      <alignment/>
    </xf>
    <xf numFmtId="191" fontId="10" fillId="0" borderId="45" xfId="49" applyNumberFormat="1" applyFont="1" applyFill="1" applyBorder="1" applyAlignment="1">
      <alignment horizontal="right" vertical="center"/>
      <protection/>
    </xf>
    <xf numFmtId="191" fontId="10" fillId="0" borderId="45" xfId="0" applyNumberFormat="1" applyFont="1" applyBorder="1" applyAlignment="1">
      <alignment horizontal="right" vertical="center"/>
    </xf>
    <xf numFmtId="0" fontId="10" fillId="33" borderId="45" xfId="49" applyFont="1" applyFill="1" applyBorder="1" applyAlignment="1">
      <alignment horizontal="right" vertical="center"/>
      <protection/>
    </xf>
    <xf numFmtId="195" fontId="10" fillId="0" borderId="45" xfId="0" applyNumberFormat="1" applyFont="1" applyBorder="1" applyAlignment="1">
      <alignment horizontal="right" vertical="center"/>
    </xf>
    <xf numFmtId="191" fontId="25" fillId="0" borderId="45" xfId="0" applyNumberFormat="1" applyFont="1" applyBorder="1" applyAlignment="1">
      <alignment/>
    </xf>
    <xf numFmtId="191" fontId="18" fillId="0" borderId="45" xfId="0" applyNumberFormat="1" applyFont="1" applyFill="1" applyBorder="1" applyAlignment="1">
      <alignment/>
    </xf>
    <xf numFmtId="209" fontId="18" fillId="0" borderId="45" xfId="0" applyNumberFormat="1" applyFont="1" applyBorder="1" applyAlignment="1">
      <alignment/>
    </xf>
    <xf numFmtId="0" fontId="18" fillId="0" borderId="45" xfId="0" applyFont="1" applyFill="1" applyBorder="1" applyAlignment="1">
      <alignment/>
    </xf>
    <xf numFmtId="191" fontId="18" fillId="0" borderId="45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51" xfId="0" applyFont="1" applyFill="1" applyBorder="1" applyAlignment="1">
      <alignment/>
    </xf>
    <xf numFmtId="191" fontId="6" fillId="0" borderId="51" xfId="0" applyNumberFormat="1" applyFont="1" applyFill="1" applyBorder="1" applyAlignment="1">
      <alignment/>
    </xf>
    <xf numFmtId="49" fontId="6" fillId="0" borderId="51" xfId="0" applyNumberFormat="1" applyFont="1" applyBorder="1" applyAlignment="1">
      <alignment horizontal="center"/>
    </xf>
    <xf numFmtId="191" fontId="6" fillId="0" borderId="51" xfId="0" applyNumberFormat="1" applyFont="1" applyBorder="1" applyAlignment="1">
      <alignment/>
    </xf>
    <xf numFmtId="0" fontId="6" fillId="0" borderId="51" xfId="0" applyFont="1" applyBorder="1" applyAlignment="1">
      <alignment/>
    </xf>
    <xf numFmtId="209" fontId="18" fillId="0" borderId="39" xfId="0" applyNumberFormat="1" applyFont="1" applyBorder="1" applyAlignment="1">
      <alignment/>
    </xf>
    <xf numFmtId="0" fontId="18" fillId="0" borderId="39" xfId="0" applyFont="1" applyFill="1" applyBorder="1" applyAlignment="1">
      <alignment/>
    </xf>
    <xf numFmtId="191" fontId="18" fillId="0" borderId="39" xfId="0" applyNumberFormat="1" applyFont="1" applyFill="1" applyBorder="1" applyAlignment="1">
      <alignment/>
    </xf>
    <xf numFmtId="191" fontId="10" fillId="0" borderId="39" xfId="49" applyNumberFormat="1" applyFont="1" applyFill="1" applyBorder="1" applyAlignment="1">
      <alignment horizontal="right" vertical="center"/>
      <protection/>
    </xf>
    <xf numFmtId="0" fontId="10" fillId="0" borderId="39" xfId="49" applyFont="1" applyBorder="1" applyAlignment="1">
      <alignment horizontal="right"/>
      <protection/>
    </xf>
    <xf numFmtId="0" fontId="10" fillId="0" borderId="39" xfId="49" applyFont="1" applyBorder="1">
      <alignment/>
      <protection/>
    </xf>
    <xf numFmtId="15" fontId="18" fillId="0" borderId="39" xfId="0" applyNumberFormat="1" applyFont="1" applyBorder="1" applyAlignment="1">
      <alignment/>
    </xf>
    <xf numFmtId="191" fontId="18" fillId="0" borderId="39" xfId="0" applyNumberFormat="1" applyFont="1" applyBorder="1" applyAlignment="1">
      <alignment/>
    </xf>
    <xf numFmtId="191" fontId="10" fillId="0" borderId="0" xfId="49" applyNumberFormat="1" applyFont="1" applyFill="1" applyBorder="1" applyAlignment="1">
      <alignment horizontal="right" vertical="center"/>
      <protection/>
    </xf>
    <xf numFmtId="0" fontId="10" fillId="0" borderId="0" xfId="49" applyFont="1" applyBorder="1" applyAlignment="1">
      <alignment horizontal="right"/>
      <protection/>
    </xf>
    <xf numFmtId="0" fontId="10" fillId="0" borderId="0" xfId="49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2" fontId="0" fillId="0" borderId="45" xfId="0" applyNumberFormat="1" applyBorder="1" applyAlignment="1">
      <alignment/>
    </xf>
    <xf numFmtId="193" fontId="0" fillId="0" borderId="45" xfId="0" applyNumberFormat="1" applyFont="1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50" applyNumberFormat="1" applyFont="1" applyFill="1" applyBorder="1">
      <alignment/>
      <protection/>
    </xf>
    <xf numFmtId="0" fontId="0" fillId="0" borderId="45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6" fillId="0" borderId="51" xfId="48" applyFont="1" applyBorder="1" applyAlignment="1">
      <alignment horizontal="center"/>
      <protection/>
    </xf>
    <xf numFmtId="191" fontId="6" fillId="0" borderId="51" xfId="48" applyNumberFormat="1" applyFont="1" applyFill="1" applyBorder="1" applyAlignment="1">
      <alignment horizontal="right"/>
      <protection/>
    </xf>
    <xf numFmtId="191" fontId="6" fillId="0" borderId="51" xfId="0" applyNumberFormat="1" applyFont="1" applyBorder="1" applyAlignment="1">
      <alignment horizontal="right"/>
    </xf>
    <xf numFmtId="191" fontId="6" fillId="0" borderId="51" xfId="48" applyNumberFormat="1" applyFont="1" applyBorder="1">
      <alignment/>
      <protection/>
    </xf>
    <xf numFmtId="192" fontId="6" fillId="0" borderId="51" xfId="0" applyNumberFormat="1" applyFont="1" applyBorder="1" applyAlignment="1">
      <alignment/>
    </xf>
    <xf numFmtId="209" fontId="0" fillId="0" borderId="45" xfId="0" applyNumberFormat="1" applyFont="1" applyBorder="1" applyAlignment="1">
      <alignment/>
    </xf>
    <xf numFmtId="209" fontId="6" fillId="0" borderId="0" xfId="0" applyNumberFormat="1" applyFont="1" applyBorder="1" applyAlignment="1">
      <alignment/>
    </xf>
    <xf numFmtId="0" fontId="0" fillId="0" borderId="14" xfId="50" applyFont="1" applyBorder="1" applyAlignment="1">
      <alignment horizontal="center"/>
      <protection/>
    </xf>
    <xf numFmtId="193" fontId="0" fillId="0" borderId="52" xfId="50" applyNumberFormat="1" applyFont="1" applyBorder="1">
      <alignment/>
      <protection/>
    </xf>
    <xf numFmtId="2" fontId="0" fillId="0" borderId="52" xfId="50" applyNumberFormat="1" applyFont="1" applyBorder="1">
      <alignment/>
      <protection/>
    </xf>
    <xf numFmtId="0" fontId="0" fillId="0" borderId="52" xfId="50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25" fillId="0" borderId="45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09" fontId="6" fillId="0" borderId="0" xfId="48" applyNumberFormat="1" applyFont="1" applyBorder="1" applyAlignment="1">
      <alignment horizontal="right"/>
      <protection/>
    </xf>
    <xf numFmtId="191" fontId="6" fillId="0" borderId="0" xfId="48" applyNumberFormat="1" applyFont="1" applyBorder="1" applyAlignment="1">
      <alignment horizontal="right"/>
      <protection/>
    </xf>
    <xf numFmtId="209" fontId="6" fillId="0" borderId="0" xfId="0" applyNumberFormat="1" applyFont="1" applyAlignment="1">
      <alignment horizontal="right"/>
    </xf>
    <xf numFmtId="209" fontId="6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/>
    </xf>
    <xf numFmtId="0" fontId="23" fillId="35" borderId="46" xfId="50" applyFont="1" applyFill="1" applyBorder="1" applyAlignment="1">
      <alignment horizontal="center"/>
      <protection/>
    </xf>
    <xf numFmtId="0" fontId="23" fillId="35" borderId="53" xfId="50" applyFont="1" applyFill="1" applyBorder="1" applyAlignment="1">
      <alignment horizontal="center"/>
      <protection/>
    </xf>
    <xf numFmtId="0" fontId="23" fillId="35" borderId="54" xfId="50" applyFont="1" applyFill="1" applyBorder="1" applyAlignment="1">
      <alignment horizontal="center"/>
      <protection/>
    </xf>
    <xf numFmtId="195" fontId="10" fillId="0" borderId="13" xfId="49" applyNumberFormat="1" applyFont="1" applyFill="1" applyBorder="1" applyAlignment="1" applyProtection="1">
      <alignment horizontal="center" vertical="center" textRotation="90"/>
      <protection/>
    </xf>
    <xf numFmtId="195" fontId="10" fillId="0" borderId="14" xfId="49" applyNumberFormat="1" applyFont="1" applyFill="1" applyBorder="1" applyAlignment="1" applyProtection="1">
      <alignment horizontal="center" vertical="center" textRotation="90"/>
      <protection/>
    </xf>
    <xf numFmtId="4" fontId="10" fillId="0" borderId="45" xfId="49" applyNumberFormat="1" applyFont="1" applyFill="1" applyBorder="1" applyAlignment="1" applyProtection="1">
      <alignment horizontal="center" vertical="center"/>
      <protection/>
    </xf>
    <xf numFmtId="195" fontId="10" fillId="0" borderId="45" xfId="49" applyNumberFormat="1" applyFont="1" applyFill="1" applyBorder="1" applyAlignment="1" applyProtection="1">
      <alignment horizontal="center"/>
      <protection/>
    </xf>
    <xf numFmtId="4" fontId="10" fillId="0" borderId="45" xfId="49" applyNumberFormat="1" applyFont="1" applyFill="1" applyBorder="1" applyAlignment="1" applyProtection="1">
      <alignment horizontal="center"/>
      <protection/>
    </xf>
    <xf numFmtId="0" fontId="10" fillId="0" borderId="13" xfId="49" applyFont="1" applyFill="1" applyBorder="1" applyAlignment="1" applyProtection="1">
      <alignment horizontal="center" vertical="center" textRotation="90"/>
      <protection/>
    </xf>
    <xf numFmtId="0" fontId="10" fillId="0" borderId="14" xfId="49" applyFont="1" applyFill="1" applyBorder="1" applyAlignment="1" applyProtection="1">
      <alignment horizontal="center" vertical="center" textRotation="90"/>
      <protection/>
    </xf>
    <xf numFmtId="0" fontId="10" fillId="0" borderId="45" xfId="49" applyFont="1" applyFill="1" applyBorder="1" applyAlignment="1" applyProtection="1">
      <alignment horizontal="center" vertical="center"/>
      <protection/>
    </xf>
    <xf numFmtId="0" fontId="10" fillId="0" borderId="13" xfId="49" applyFont="1" applyFill="1" applyBorder="1" applyAlignment="1" applyProtection="1">
      <alignment horizontal="center" vertical="center"/>
      <protection/>
    </xf>
    <xf numFmtId="0" fontId="10" fillId="0" borderId="45" xfId="49" applyFont="1" applyFill="1" applyBorder="1" applyAlignment="1" applyProtection="1">
      <alignment horizontal="center" vertical="center" textRotation="90"/>
      <protection/>
    </xf>
    <xf numFmtId="2" fontId="10" fillId="0" borderId="45" xfId="49" applyNumberFormat="1" applyFont="1" applyFill="1" applyBorder="1" applyAlignment="1" applyProtection="1">
      <alignment horizontal="left"/>
      <protection/>
    </xf>
    <xf numFmtId="192" fontId="10" fillId="0" borderId="45" xfId="49" applyNumberFormat="1" applyFont="1" applyFill="1" applyBorder="1" applyAlignment="1" applyProtection="1">
      <alignment/>
      <protection/>
    </xf>
    <xf numFmtId="192" fontId="10" fillId="0" borderId="45" xfId="49" applyNumberFormat="1" applyFont="1" applyFill="1" applyBorder="1" applyProtection="1">
      <alignment/>
      <protection/>
    </xf>
    <xf numFmtId="2" fontId="9" fillId="0" borderId="46" xfId="49" applyNumberFormat="1" applyFont="1" applyFill="1" applyBorder="1" applyAlignment="1" applyProtection="1">
      <alignment horizontal="center"/>
      <protection/>
    </xf>
    <xf numFmtId="2" fontId="9" fillId="0" borderId="53" xfId="49" applyNumberFormat="1" applyFont="1" applyFill="1" applyBorder="1" applyAlignment="1" applyProtection="1">
      <alignment horizontal="center"/>
      <protection/>
    </xf>
    <xf numFmtId="2" fontId="9" fillId="0" borderId="54" xfId="49" applyNumberFormat="1" applyFont="1" applyFill="1" applyBorder="1" applyAlignment="1" applyProtection="1">
      <alignment horizontal="center"/>
      <protection/>
    </xf>
    <xf numFmtId="2" fontId="10" fillId="0" borderId="45" xfId="49" applyNumberFormat="1" applyFont="1" applyFill="1" applyBorder="1" applyAlignment="1" applyProtection="1">
      <alignment horizontal="center"/>
      <protection/>
    </xf>
    <xf numFmtId="192" fontId="10" fillId="0" borderId="45" xfId="49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N13A" xfId="48"/>
    <cellStyle name="ปกติ_sed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DATA!$E$9:$E$36</c:f>
              <c:numCache>
                <c:ptCount val="28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</c:numCache>
            </c:numRef>
          </c:xVal>
          <c:yVal>
            <c:numRef>
              <c:f>DATA!$H$9:$H$36</c:f>
              <c:numCache>
                <c:ptCount val="28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</c:numCache>
            </c:numRef>
          </c:yVal>
          <c:smooth val="0"/>
        </c:ser>
        <c:axId val="54546363"/>
        <c:axId val="21155220"/>
      </c:scatterChart>
      <c:valAx>
        <c:axId val="5454636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155220"/>
        <c:crossesAt val="0.01"/>
        <c:crossBetween val="midCat"/>
        <c:dispUnits/>
      </c:valAx>
      <c:valAx>
        <c:axId val="21155220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454636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26175"/>
          <c:w val="0.094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75"/>
          <c:w val="0.81775"/>
          <c:h val="0.790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DATA!$E$9:$E$36</c:f>
              <c:numCache>
                <c:ptCount val="28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</c:numCache>
            </c:numRef>
          </c:xVal>
          <c:yVal>
            <c:numRef>
              <c:f>DATA!$H$9:$H$36</c:f>
              <c:numCache>
                <c:ptCount val="28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</c:numCache>
            </c:numRef>
          </c:yVal>
          <c:smooth val="0"/>
        </c:ser>
        <c:axId val="56179253"/>
        <c:axId val="35851230"/>
      </c:scatterChart>
      <c:valAx>
        <c:axId val="5617925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5851230"/>
        <c:crossesAt val="0.01"/>
        <c:crossBetween val="midCat"/>
        <c:dispUnits/>
      </c:valAx>
      <c:valAx>
        <c:axId val="35851230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17925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26175"/>
          <c:w val="0.094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Y.65 Nam Pi A.Banluang M.Nan Year 2018</a:t>
            </a:r>
          </a:p>
        </c:rich>
      </c:tx>
      <c:layout>
        <c:manualLayout>
          <c:xMode val="factor"/>
          <c:yMode val="factor"/>
          <c:x val="0.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4"/>
          <c:w val="0.94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'Y.65'!$B$1:$B$365</c:f>
              <c:strCache/>
            </c:strRef>
          </c:cat>
          <c:val>
            <c:numRef>
              <c:f>'Y.65'!$D$1:$D$365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'Y.65'!$B$1:$B$365</c:f>
              <c:strCache/>
            </c:strRef>
          </c:cat>
          <c:val>
            <c:numRef>
              <c:f>'Y.65'!$E$1:$E$365</c:f>
              <c:numCache/>
            </c:numRef>
          </c:val>
          <c:smooth val="0"/>
        </c:ser>
        <c:marker val="1"/>
        <c:axId val="54225615"/>
        <c:axId val="18268488"/>
      </c:lineChart>
      <c:dateAx>
        <c:axId val="542256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34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268488"/>
        <c:scaling>
          <c:orientation val="minMax"/>
          <c:max val="347"/>
          <c:min val="3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561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72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Y.65 Nam Pi D.A.124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9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75"/>
          <c:w val="0.81375"/>
          <c:h val="0.791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DATA!$E$9:$E$36</c:f>
              <c:numCache>
                <c:ptCount val="28"/>
                <c:pt idx="0">
                  <c:v>0.4</c:v>
                </c:pt>
                <c:pt idx="1">
                  <c:v>0.49</c:v>
                </c:pt>
                <c:pt idx="2">
                  <c:v>6.86</c:v>
                </c:pt>
                <c:pt idx="3">
                  <c:v>0.35</c:v>
                </c:pt>
                <c:pt idx="4">
                  <c:v>1.53</c:v>
                </c:pt>
                <c:pt idx="5">
                  <c:v>0.61</c:v>
                </c:pt>
                <c:pt idx="6">
                  <c:v>5.92</c:v>
                </c:pt>
                <c:pt idx="7">
                  <c:v>2.47</c:v>
                </c:pt>
                <c:pt idx="8">
                  <c:v>1.64</c:v>
                </c:pt>
                <c:pt idx="9">
                  <c:v>5.81</c:v>
                </c:pt>
                <c:pt idx="10">
                  <c:v>8.67</c:v>
                </c:pt>
                <c:pt idx="11">
                  <c:v>8.19</c:v>
                </c:pt>
                <c:pt idx="12">
                  <c:v>5.19</c:v>
                </c:pt>
                <c:pt idx="13">
                  <c:v>3.44</c:v>
                </c:pt>
                <c:pt idx="14">
                  <c:v>1.37</c:v>
                </c:pt>
                <c:pt idx="15">
                  <c:v>1.27</c:v>
                </c:pt>
                <c:pt idx="16">
                  <c:v>0.9</c:v>
                </c:pt>
                <c:pt idx="17">
                  <c:v>0.7</c:v>
                </c:pt>
                <c:pt idx="18">
                  <c:v>0.55</c:v>
                </c:pt>
                <c:pt idx="19">
                  <c:v>0.49</c:v>
                </c:pt>
                <c:pt idx="20">
                  <c:v>0.48</c:v>
                </c:pt>
                <c:pt idx="21">
                  <c:v>0.37</c:v>
                </c:pt>
                <c:pt idx="22">
                  <c:v>0.35</c:v>
                </c:pt>
                <c:pt idx="23">
                  <c:v>0.2</c:v>
                </c:pt>
                <c:pt idx="24">
                  <c:v>0.29</c:v>
                </c:pt>
                <c:pt idx="25">
                  <c:v>0.04</c:v>
                </c:pt>
                <c:pt idx="26">
                  <c:v>0.05</c:v>
                </c:pt>
                <c:pt idx="27">
                  <c:v>0.09</c:v>
                </c:pt>
              </c:numCache>
            </c:numRef>
          </c:xVal>
          <c:yVal>
            <c:numRef>
              <c:f>DATA!$H$9:$H$36</c:f>
              <c:numCache>
                <c:ptCount val="28"/>
                <c:pt idx="0">
                  <c:v>0.0737722368</c:v>
                </c:pt>
                <c:pt idx="1">
                  <c:v>0.20875952160000003</c:v>
                </c:pt>
                <c:pt idx="2">
                  <c:v>87.53637473280001</c:v>
                </c:pt>
                <c:pt idx="3">
                  <c:v>0.7544036303999999</c:v>
                </c:pt>
                <c:pt idx="4">
                  <c:v>4.3241391216</c:v>
                </c:pt>
                <c:pt idx="5">
                  <c:v>2.16154265184</c:v>
                </c:pt>
                <c:pt idx="6">
                  <c:v>5.90339160576</c:v>
                </c:pt>
                <c:pt idx="7">
                  <c:v>13.704840527040002</c:v>
                </c:pt>
                <c:pt idx="8">
                  <c:v>17.327803103999997</c:v>
                </c:pt>
                <c:pt idx="9">
                  <c:v>53.46777326688</c:v>
                </c:pt>
                <c:pt idx="10">
                  <c:v>70.80426219456001</c:v>
                </c:pt>
                <c:pt idx="11">
                  <c:v>106.43428452384002</c:v>
                </c:pt>
                <c:pt idx="12">
                  <c:v>46.71817910784</c:v>
                </c:pt>
                <c:pt idx="13">
                  <c:v>14.2230041856</c:v>
                </c:pt>
                <c:pt idx="14">
                  <c:v>2.9951980761600003</c:v>
                </c:pt>
                <c:pt idx="15">
                  <c:v>1.5687450057599999</c:v>
                </c:pt>
                <c:pt idx="16">
                  <c:v>1.5441961824000001</c:v>
                </c:pt>
                <c:pt idx="17">
                  <c:v>0.8296466976</c:v>
                </c:pt>
                <c:pt idx="18">
                  <c:v>0.5936801904000001</c:v>
                </c:pt>
                <c:pt idx="21">
                  <c:v>0.19562263488000003</c:v>
                </c:pt>
                <c:pt idx="22">
                  <c:v>0.1034793648</c:v>
                </c:pt>
                <c:pt idx="23">
                  <c:v>0.0849485952</c:v>
                </c:pt>
                <c:pt idx="24">
                  <c:v>0.3794195001599999</c:v>
                </c:pt>
                <c:pt idx="25">
                  <c:v>0.030243870720000003</c:v>
                </c:pt>
                <c:pt idx="26">
                  <c:v>0.043260537599999996</c:v>
                </c:pt>
                <c:pt idx="27">
                  <c:v>0.15055212096</c:v>
                </c:pt>
              </c:numCache>
            </c:numRef>
          </c:yVal>
          <c:smooth val="0"/>
        </c:ser>
        <c:axId val="30198665"/>
        <c:axId val="3352530"/>
      </c:scatterChart>
      <c:valAx>
        <c:axId val="3019866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52530"/>
        <c:crossesAt val="0.01"/>
        <c:crossBetween val="midCat"/>
        <c:dispUnits/>
      </c:valAx>
      <c:valAx>
        <c:axId val="3352530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19866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5"/>
          <c:y val="0.26025"/>
          <c:w val="0.09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28575</xdr:rowOff>
    </xdr:from>
    <xdr:to>
      <xdr:col>9</xdr:col>
      <xdr:colOff>57150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57150" y="285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0.53775</cdr:x>
      <cdr:y>0.56975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17</xdr:row>
      <xdr:rowOff>238125</xdr:rowOff>
    </xdr:from>
    <xdr:to>
      <xdr:col>15</xdr:col>
      <xdr:colOff>133350</xdr:colOff>
      <xdr:row>34</xdr:row>
      <xdr:rowOff>180975</xdr:rowOff>
    </xdr:to>
    <xdr:graphicFrame>
      <xdr:nvGraphicFramePr>
        <xdr:cNvPr id="2" name="Chart 1"/>
        <xdr:cNvGraphicFramePr/>
      </xdr:nvGraphicFramePr>
      <xdr:xfrm>
        <a:off x="2876550" y="5095875"/>
        <a:ext cx="59817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99"/>
  <sheetViews>
    <sheetView zoomScalePageLayoutView="0" workbookViewId="0" topLeftCell="A1">
      <selection activeCell="O18" sqref="O18"/>
    </sheetView>
  </sheetViews>
  <sheetFormatPr defaultColWidth="9.140625" defaultRowHeight="23.25"/>
  <cols>
    <col min="1" max="1" width="9.57421875" style="152" bestFit="1" customWidth="1"/>
    <col min="2" max="2" width="5.57421875" style="0" customWidth="1"/>
    <col min="3" max="4" width="9.140625" style="166" customWidth="1"/>
    <col min="6" max="6" width="11.28125" style="158" customWidth="1"/>
  </cols>
  <sheetData>
    <row r="1" spans="1:10" s="128" customFormat="1" ht="21">
      <c r="A1" s="274" t="s">
        <v>110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28" customFormat="1" ht="21">
      <c r="A2" s="147" t="s">
        <v>111</v>
      </c>
      <c r="B2" s="130" t="s">
        <v>112</v>
      </c>
      <c r="C2" s="159" t="s">
        <v>113</v>
      </c>
      <c r="D2" s="160" t="s">
        <v>113</v>
      </c>
      <c r="E2" s="129" t="s">
        <v>114</v>
      </c>
      <c r="F2" s="154" t="s">
        <v>114</v>
      </c>
      <c r="G2" s="129" t="s">
        <v>114</v>
      </c>
      <c r="H2" s="130" t="s">
        <v>115</v>
      </c>
      <c r="I2" s="131" t="s">
        <v>114</v>
      </c>
      <c r="J2" s="129" t="s">
        <v>114</v>
      </c>
    </row>
    <row r="3" spans="1:10" s="128" customFormat="1" ht="21">
      <c r="A3" s="148" t="s">
        <v>116</v>
      </c>
      <c r="B3" s="133" t="s">
        <v>117</v>
      </c>
      <c r="C3" s="161" t="s">
        <v>118</v>
      </c>
      <c r="D3" s="162" t="s">
        <v>118</v>
      </c>
      <c r="E3" s="132" t="s">
        <v>119</v>
      </c>
      <c r="F3" s="155" t="s">
        <v>119</v>
      </c>
      <c r="G3" s="132" t="s">
        <v>120</v>
      </c>
      <c r="H3" s="133" t="s">
        <v>121</v>
      </c>
      <c r="I3" s="134" t="s">
        <v>122</v>
      </c>
      <c r="J3" s="132" t="s">
        <v>123</v>
      </c>
    </row>
    <row r="4" spans="1:10" s="128" customFormat="1" ht="18.75" customHeight="1">
      <c r="A4" s="149"/>
      <c r="B4" s="133" t="s">
        <v>124</v>
      </c>
      <c r="C4" s="161" t="s">
        <v>125</v>
      </c>
      <c r="D4" s="162" t="s">
        <v>126</v>
      </c>
      <c r="E4" s="132" t="s">
        <v>127</v>
      </c>
      <c r="F4" s="155" t="s">
        <v>128</v>
      </c>
      <c r="G4" s="132" t="s">
        <v>129</v>
      </c>
      <c r="H4" s="133" t="s">
        <v>130</v>
      </c>
      <c r="I4" s="136"/>
      <c r="J4" s="135"/>
    </row>
    <row r="5" spans="1:10" s="128" customFormat="1" ht="18.75" customHeight="1">
      <c r="A5" s="150"/>
      <c r="B5" s="137"/>
      <c r="C5" s="163" t="s">
        <v>35</v>
      </c>
      <c r="D5" s="164" t="s">
        <v>34</v>
      </c>
      <c r="E5" s="138" t="s">
        <v>36</v>
      </c>
      <c r="F5" s="156"/>
      <c r="G5" s="138" t="s">
        <v>131</v>
      </c>
      <c r="H5" s="137"/>
      <c r="I5" s="139" t="s">
        <v>132</v>
      </c>
      <c r="J5" s="132" t="s">
        <v>133</v>
      </c>
    </row>
    <row r="6" spans="1:10" s="128" customFormat="1" ht="18.75" customHeight="1">
      <c r="A6" s="140">
        <v>22404</v>
      </c>
      <c r="B6" s="141">
        <v>19</v>
      </c>
      <c r="C6" s="142">
        <v>88.9398</v>
      </c>
      <c r="D6" s="142">
        <v>88.9398</v>
      </c>
      <c r="E6" s="142">
        <f aca="true" t="shared" si="0" ref="E6:E54">D6-C6</f>
        <v>0</v>
      </c>
      <c r="F6" s="157">
        <f aca="true" t="shared" si="1" ref="F6:F47">((10^6)*E6/G6)</f>
        <v>0</v>
      </c>
      <c r="G6" s="143">
        <f aca="true" t="shared" si="2" ref="G6:G47">I6-J6</f>
        <v>312.57</v>
      </c>
      <c r="H6" s="141">
        <v>1</v>
      </c>
      <c r="I6" s="144">
        <v>646.98</v>
      </c>
      <c r="J6" s="143">
        <v>334.41</v>
      </c>
    </row>
    <row r="7" spans="1:10" s="128" customFormat="1" ht="18.75" customHeight="1">
      <c r="A7" s="140"/>
      <c r="B7" s="141">
        <v>20</v>
      </c>
      <c r="C7" s="142">
        <v>84.6159</v>
      </c>
      <c r="D7" s="142">
        <v>84.6175</v>
      </c>
      <c r="E7" s="142">
        <f t="shared" si="0"/>
        <v>0.001600000000010482</v>
      </c>
      <c r="F7" s="157">
        <f t="shared" si="1"/>
        <v>6.403842305425182</v>
      </c>
      <c r="G7" s="143">
        <f t="shared" si="2"/>
        <v>249.85000000000002</v>
      </c>
      <c r="H7" s="141">
        <v>2</v>
      </c>
      <c r="I7" s="144">
        <v>786.49</v>
      </c>
      <c r="J7" s="143">
        <v>536.64</v>
      </c>
    </row>
    <row r="8" spans="1:10" s="128" customFormat="1" ht="18.75" customHeight="1">
      <c r="A8" s="140"/>
      <c r="B8" s="141">
        <v>21</v>
      </c>
      <c r="C8" s="142">
        <v>86.333</v>
      </c>
      <c r="D8" s="142">
        <v>86.333</v>
      </c>
      <c r="E8" s="142">
        <f t="shared" si="0"/>
        <v>0</v>
      </c>
      <c r="F8" s="157">
        <f t="shared" si="1"/>
        <v>0</v>
      </c>
      <c r="G8" s="143">
        <f t="shared" si="2"/>
        <v>329.83</v>
      </c>
      <c r="H8" s="141">
        <v>3</v>
      </c>
      <c r="I8" s="144">
        <v>661.24</v>
      </c>
      <c r="J8" s="145">
        <v>331.41</v>
      </c>
    </row>
    <row r="9" spans="1:10" s="128" customFormat="1" ht="18.75" customHeight="1">
      <c r="A9" s="140">
        <v>22423</v>
      </c>
      <c r="B9" s="141">
        <v>22</v>
      </c>
      <c r="C9" s="142">
        <v>85.1047</v>
      </c>
      <c r="D9" s="142">
        <v>85.1052</v>
      </c>
      <c r="E9" s="142">
        <f t="shared" si="0"/>
        <v>0.0005000000000023874</v>
      </c>
      <c r="F9" s="157">
        <f t="shared" si="1"/>
        <v>1.849933402406347</v>
      </c>
      <c r="G9" s="143">
        <f t="shared" si="2"/>
        <v>270.28</v>
      </c>
      <c r="H9" s="141">
        <v>4</v>
      </c>
      <c r="I9" s="144">
        <v>853.41</v>
      </c>
      <c r="J9" s="143">
        <v>583.13</v>
      </c>
    </row>
    <row r="10" spans="1:10" s="128" customFormat="1" ht="18.75" customHeight="1">
      <c r="A10" s="140"/>
      <c r="B10" s="141">
        <v>23</v>
      </c>
      <c r="C10" s="142">
        <v>87.7407</v>
      </c>
      <c r="D10" s="142">
        <v>87.7427</v>
      </c>
      <c r="E10" s="142">
        <f t="shared" si="0"/>
        <v>0.001999999999995339</v>
      </c>
      <c r="F10" s="157">
        <f t="shared" si="1"/>
        <v>5.98175564526795</v>
      </c>
      <c r="G10" s="143">
        <f t="shared" si="2"/>
        <v>334.34999999999997</v>
      </c>
      <c r="H10" s="141">
        <v>5</v>
      </c>
      <c r="I10" s="144">
        <v>634.05</v>
      </c>
      <c r="J10" s="143">
        <v>299.7</v>
      </c>
    </row>
    <row r="11" spans="1:10" s="128" customFormat="1" ht="18.75" customHeight="1">
      <c r="A11" s="140"/>
      <c r="B11" s="141">
        <v>24</v>
      </c>
      <c r="C11" s="142">
        <v>88.0557</v>
      </c>
      <c r="D11" s="142">
        <v>88.0581</v>
      </c>
      <c r="E11" s="142">
        <f t="shared" si="0"/>
        <v>0.0023999999999944066</v>
      </c>
      <c r="F11" s="157">
        <f t="shared" si="1"/>
        <v>6.961364427411551</v>
      </c>
      <c r="G11" s="143">
        <f t="shared" si="2"/>
        <v>344.76000000000005</v>
      </c>
      <c r="H11" s="141">
        <v>6</v>
      </c>
      <c r="I11" s="144">
        <v>627.57</v>
      </c>
      <c r="J11" s="145">
        <v>282.81</v>
      </c>
    </row>
    <row r="12" spans="1:10" s="128" customFormat="1" ht="18.75" customHeight="1">
      <c r="A12" s="140">
        <v>22425</v>
      </c>
      <c r="B12" s="141">
        <v>25</v>
      </c>
      <c r="C12" s="142">
        <v>87.056</v>
      </c>
      <c r="D12" s="142">
        <v>87.1011</v>
      </c>
      <c r="E12" s="142">
        <f t="shared" si="0"/>
        <v>0.045100000000005025</v>
      </c>
      <c r="F12" s="157">
        <f t="shared" si="1"/>
        <v>153.4013605442348</v>
      </c>
      <c r="G12" s="143">
        <f t="shared" si="2"/>
        <v>294</v>
      </c>
      <c r="H12" s="141">
        <v>7</v>
      </c>
      <c r="I12" s="144">
        <v>678.61</v>
      </c>
      <c r="J12" s="143">
        <v>384.61</v>
      </c>
    </row>
    <row r="13" spans="1:10" s="128" customFormat="1" ht="18.75" customHeight="1">
      <c r="A13" s="140"/>
      <c r="B13" s="141">
        <v>26</v>
      </c>
      <c r="C13" s="142">
        <v>85.793</v>
      </c>
      <c r="D13" s="142">
        <v>85.8409</v>
      </c>
      <c r="E13" s="142">
        <f t="shared" si="0"/>
        <v>0.0478999999999985</v>
      </c>
      <c r="F13" s="157">
        <f t="shared" si="1"/>
        <v>153.19666101640226</v>
      </c>
      <c r="G13" s="143">
        <f t="shared" si="2"/>
        <v>312.67</v>
      </c>
      <c r="H13" s="141">
        <v>8</v>
      </c>
      <c r="I13" s="144">
        <v>684.34</v>
      </c>
      <c r="J13" s="143">
        <v>371.67</v>
      </c>
    </row>
    <row r="14" spans="1:10" s="128" customFormat="1" ht="18.75" customHeight="1">
      <c r="A14" s="140"/>
      <c r="B14" s="141">
        <v>27</v>
      </c>
      <c r="C14" s="142">
        <v>86.3483</v>
      </c>
      <c r="D14" s="142">
        <v>86.3937</v>
      </c>
      <c r="E14" s="142">
        <f t="shared" si="0"/>
        <v>0.04540000000000077</v>
      </c>
      <c r="F14" s="157">
        <f t="shared" si="1"/>
        <v>136.4715784411001</v>
      </c>
      <c r="G14" s="143">
        <f t="shared" si="2"/>
        <v>332.67</v>
      </c>
      <c r="H14" s="141">
        <v>9</v>
      </c>
      <c r="I14" s="144">
        <v>755.26</v>
      </c>
      <c r="J14" s="145">
        <v>422.59</v>
      </c>
    </row>
    <row r="15" spans="1:10" s="128" customFormat="1" ht="18.75" customHeight="1">
      <c r="A15" s="140">
        <v>22437</v>
      </c>
      <c r="B15" s="141">
        <v>1</v>
      </c>
      <c r="C15" s="142">
        <v>85.4195</v>
      </c>
      <c r="D15" s="142">
        <v>85.426</v>
      </c>
      <c r="E15" s="142">
        <f t="shared" si="0"/>
        <v>0.006500000000002615</v>
      </c>
      <c r="F15" s="157">
        <f t="shared" si="1"/>
        <v>22.46802627031668</v>
      </c>
      <c r="G15" s="143">
        <f t="shared" si="2"/>
        <v>289.29999999999995</v>
      </c>
      <c r="H15" s="141">
        <v>10</v>
      </c>
      <c r="I15" s="144">
        <v>817.27</v>
      </c>
      <c r="J15" s="143">
        <v>527.97</v>
      </c>
    </row>
    <row r="16" spans="1:10" s="128" customFormat="1" ht="18.75" customHeight="1">
      <c r="A16" s="140"/>
      <c r="B16" s="141">
        <v>2</v>
      </c>
      <c r="C16" s="142">
        <v>87.49</v>
      </c>
      <c r="D16" s="142">
        <v>87.4978</v>
      </c>
      <c r="E16" s="142">
        <f t="shared" si="0"/>
        <v>0.007800000000003138</v>
      </c>
      <c r="F16" s="157">
        <f t="shared" si="1"/>
        <v>25.42124303361189</v>
      </c>
      <c r="G16" s="143">
        <f t="shared" si="2"/>
        <v>306.83000000000004</v>
      </c>
      <c r="H16" s="141">
        <v>11</v>
      </c>
      <c r="I16" s="144">
        <v>808.08</v>
      </c>
      <c r="J16" s="143">
        <v>501.25</v>
      </c>
    </row>
    <row r="17" spans="1:10" s="128" customFormat="1" ht="18.75" customHeight="1">
      <c r="A17" s="140"/>
      <c r="B17" s="141">
        <v>3</v>
      </c>
      <c r="C17" s="142">
        <v>85.8827</v>
      </c>
      <c r="D17" s="142">
        <v>85.8907</v>
      </c>
      <c r="E17" s="142">
        <f t="shared" si="0"/>
        <v>0.007999999999995566</v>
      </c>
      <c r="F17" s="157">
        <f t="shared" si="1"/>
        <v>26.95236170067908</v>
      </c>
      <c r="G17" s="143">
        <f t="shared" si="2"/>
        <v>296.82000000000005</v>
      </c>
      <c r="H17" s="141">
        <v>12</v>
      </c>
      <c r="I17" s="144">
        <v>661.35</v>
      </c>
      <c r="J17" s="145">
        <v>364.53</v>
      </c>
    </row>
    <row r="18" spans="1:10" s="128" customFormat="1" ht="18.75" customHeight="1">
      <c r="A18" s="140">
        <v>22444</v>
      </c>
      <c r="B18" s="141">
        <v>4</v>
      </c>
      <c r="C18" s="142">
        <v>85.0611</v>
      </c>
      <c r="D18" s="142">
        <v>85.0716</v>
      </c>
      <c r="E18" s="142">
        <f t="shared" si="0"/>
        <v>0.010500000000007503</v>
      </c>
      <c r="F18" s="157">
        <f t="shared" si="1"/>
        <v>36.980946007845255</v>
      </c>
      <c r="G18" s="143">
        <f t="shared" si="2"/>
        <v>283.93</v>
      </c>
      <c r="H18" s="141">
        <v>13</v>
      </c>
      <c r="I18" s="144">
        <v>741.24</v>
      </c>
      <c r="J18" s="143">
        <v>457.31</v>
      </c>
    </row>
    <row r="19" spans="1:10" s="128" customFormat="1" ht="18.75" customHeight="1">
      <c r="A19" s="140"/>
      <c r="B19" s="141">
        <v>5</v>
      </c>
      <c r="C19" s="142">
        <v>85.0425</v>
      </c>
      <c r="D19" s="142">
        <v>85.0517</v>
      </c>
      <c r="E19" s="142">
        <f t="shared" si="0"/>
        <v>0.00919999999999277</v>
      </c>
      <c r="F19" s="157">
        <f t="shared" si="1"/>
        <v>36.62420382162726</v>
      </c>
      <c r="G19" s="143">
        <f t="shared" si="2"/>
        <v>251.20000000000005</v>
      </c>
      <c r="H19" s="141">
        <v>14</v>
      </c>
      <c r="I19" s="144">
        <v>795.73</v>
      </c>
      <c r="J19" s="143">
        <v>544.53</v>
      </c>
    </row>
    <row r="20" spans="1:10" s="128" customFormat="1" ht="18.75" customHeight="1">
      <c r="A20" s="140"/>
      <c r="B20" s="141">
        <v>6</v>
      </c>
      <c r="C20" s="142">
        <v>87.4051</v>
      </c>
      <c r="D20" s="142">
        <v>87.4127</v>
      </c>
      <c r="E20" s="142">
        <f t="shared" si="0"/>
        <v>0.0075999999999964984</v>
      </c>
      <c r="F20" s="157">
        <f t="shared" si="1"/>
        <v>24.527997418094238</v>
      </c>
      <c r="G20" s="143">
        <f t="shared" si="2"/>
        <v>309.84999999999997</v>
      </c>
      <c r="H20" s="141">
        <v>15</v>
      </c>
      <c r="I20" s="144">
        <v>680.26</v>
      </c>
      <c r="J20" s="145">
        <v>370.41</v>
      </c>
    </row>
    <row r="21" spans="1:10" s="128" customFormat="1" ht="18.75" customHeight="1">
      <c r="A21" s="140">
        <v>22469</v>
      </c>
      <c r="B21" s="141">
        <v>19</v>
      </c>
      <c r="C21" s="142">
        <v>88.9683</v>
      </c>
      <c r="D21" s="142">
        <v>88.9818</v>
      </c>
      <c r="E21" s="142">
        <f t="shared" si="0"/>
        <v>0.013500000000007617</v>
      </c>
      <c r="F21" s="157">
        <f t="shared" si="1"/>
        <v>46.54530409601301</v>
      </c>
      <c r="G21" s="143">
        <f t="shared" si="2"/>
        <v>290.0400000000001</v>
      </c>
      <c r="H21" s="141">
        <v>16</v>
      </c>
      <c r="I21" s="144">
        <v>841.83</v>
      </c>
      <c r="J21" s="143">
        <v>551.79</v>
      </c>
    </row>
    <row r="22" spans="1:10" s="128" customFormat="1" ht="18.75" customHeight="1">
      <c r="A22" s="140"/>
      <c r="B22" s="141">
        <v>20</v>
      </c>
      <c r="C22" s="142">
        <v>84.6722</v>
      </c>
      <c r="D22" s="142">
        <v>84.6808</v>
      </c>
      <c r="E22" s="142">
        <f t="shared" si="0"/>
        <v>0.008600000000001273</v>
      </c>
      <c r="F22" s="157">
        <f t="shared" si="1"/>
        <v>31.37655514612453</v>
      </c>
      <c r="G22" s="143">
        <f t="shared" si="2"/>
        <v>274.09000000000003</v>
      </c>
      <c r="H22" s="141">
        <v>17</v>
      </c>
      <c r="I22" s="144">
        <v>818.84</v>
      </c>
      <c r="J22" s="143">
        <v>544.75</v>
      </c>
    </row>
    <row r="23" spans="1:10" s="128" customFormat="1" ht="18.75" customHeight="1">
      <c r="A23" s="140"/>
      <c r="B23" s="141">
        <v>21</v>
      </c>
      <c r="C23" s="142">
        <v>86.3824</v>
      </c>
      <c r="D23" s="142">
        <v>86.396</v>
      </c>
      <c r="E23" s="142">
        <f t="shared" si="0"/>
        <v>0.013599999999996726</v>
      </c>
      <c r="F23" s="157">
        <f t="shared" si="1"/>
        <v>45.11677282376832</v>
      </c>
      <c r="G23" s="143">
        <f t="shared" si="2"/>
        <v>301.44000000000005</v>
      </c>
      <c r="H23" s="141">
        <v>18</v>
      </c>
      <c r="I23" s="144">
        <v>639.59</v>
      </c>
      <c r="J23" s="145">
        <v>338.15</v>
      </c>
    </row>
    <row r="24" spans="1:10" s="128" customFormat="1" ht="18.75" customHeight="1">
      <c r="A24" s="140">
        <v>22479</v>
      </c>
      <c r="B24" s="141">
        <v>22</v>
      </c>
      <c r="C24" s="142">
        <v>85.1202</v>
      </c>
      <c r="D24" s="142">
        <v>85.1216</v>
      </c>
      <c r="E24" s="142">
        <f t="shared" si="0"/>
        <v>0.0014000000000038426</v>
      </c>
      <c r="F24" s="157">
        <f t="shared" si="1"/>
        <v>4.631773969443004</v>
      </c>
      <c r="G24" s="143">
        <f t="shared" si="2"/>
        <v>302.26000000000005</v>
      </c>
      <c r="H24" s="141">
        <v>19</v>
      </c>
      <c r="I24" s="144">
        <v>652.34</v>
      </c>
      <c r="J24" s="143">
        <v>350.08</v>
      </c>
    </row>
    <row r="25" spans="1:10" s="128" customFormat="1" ht="18.75" customHeight="1">
      <c r="A25" s="140"/>
      <c r="B25" s="141">
        <v>23</v>
      </c>
      <c r="C25" s="142">
        <v>87.7364</v>
      </c>
      <c r="D25" s="142">
        <v>87.7393</v>
      </c>
      <c r="E25" s="142">
        <f t="shared" si="0"/>
        <v>0.002899999999996794</v>
      </c>
      <c r="F25" s="157">
        <f t="shared" si="1"/>
        <v>11.536778454058933</v>
      </c>
      <c r="G25" s="143">
        <f t="shared" si="2"/>
        <v>251.37</v>
      </c>
      <c r="H25" s="141">
        <v>20</v>
      </c>
      <c r="I25" s="144">
        <v>796.79</v>
      </c>
      <c r="J25" s="143">
        <v>545.42</v>
      </c>
    </row>
    <row r="26" spans="1:10" s="128" customFormat="1" ht="18.75" customHeight="1">
      <c r="A26" s="140"/>
      <c r="B26" s="141">
        <v>24</v>
      </c>
      <c r="C26" s="142">
        <v>88.0884</v>
      </c>
      <c r="D26" s="142">
        <v>88.094</v>
      </c>
      <c r="E26" s="142">
        <f t="shared" si="0"/>
        <v>0.00560000000000116</v>
      </c>
      <c r="F26" s="157">
        <f t="shared" si="1"/>
        <v>18.45626524290146</v>
      </c>
      <c r="G26" s="143">
        <f t="shared" si="2"/>
        <v>303.41999999999996</v>
      </c>
      <c r="H26" s="141">
        <v>21</v>
      </c>
      <c r="I26" s="144">
        <v>720.03</v>
      </c>
      <c r="J26" s="145">
        <v>416.61</v>
      </c>
    </row>
    <row r="27" spans="1:10" s="128" customFormat="1" ht="18.75" customHeight="1">
      <c r="A27" s="140">
        <v>22496</v>
      </c>
      <c r="B27" s="141">
        <v>19</v>
      </c>
      <c r="C27" s="142">
        <v>89.007</v>
      </c>
      <c r="D27" s="142">
        <v>89.0272</v>
      </c>
      <c r="E27" s="142">
        <f t="shared" si="0"/>
        <v>0.02019999999998845</v>
      </c>
      <c r="F27" s="157">
        <f t="shared" si="1"/>
        <v>60.6315283947306</v>
      </c>
      <c r="G27" s="143">
        <f t="shared" si="2"/>
        <v>333.16</v>
      </c>
      <c r="H27" s="141">
        <v>22</v>
      </c>
      <c r="I27" s="144">
        <v>703.74</v>
      </c>
      <c r="J27" s="143">
        <v>370.58</v>
      </c>
    </row>
    <row r="28" spans="1:10" s="128" customFormat="1" ht="18.75" customHeight="1">
      <c r="A28" s="140"/>
      <c r="B28" s="141">
        <v>20</v>
      </c>
      <c r="C28" s="142">
        <v>84.6919</v>
      </c>
      <c r="D28" s="142">
        <v>84.7149</v>
      </c>
      <c r="E28" s="142">
        <f t="shared" si="0"/>
        <v>0.022999999999996135</v>
      </c>
      <c r="F28" s="157">
        <f t="shared" si="1"/>
        <v>79.60681157412478</v>
      </c>
      <c r="G28" s="143">
        <f t="shared" si="2"/>
        <v>288.9200000000001</v>
      </c>
      <c r="H28" s="141">
        <v>23</v>
      </c>
      <c r="I28" s="144">
        <v>754.45</v>
      </c>
      <c r="J28" s="143">
        <v>465.53</v>
      </c>
    </row>
    <row r="29" spans="1:10" s="128" customFormat="1" ht="18.75" customHeight="1">
      <c r="A29" s="140"/>
      <c r="B29" s="141">
        <v>21</v>
      </c>
      <c r="C29" s="142">
        <v>86.3788</v>
      </c>
      <c r="D29" s="142">
        <v>86.3946</v>
      </c>
      <c r="E29" s="142">
        <f t="shared" si="0"/>
        <v>0.015799999999998704</v>
      </c>
      <c r="F29" s="157">
        <f t="shared" si="1"/>
        <v>52.418552186313796</v>
      </c>
      <c r="G29" s="143">
        <f t="shared" si="2"/>
        <v>301.42</v>
      </c>
      <c r="H29" s="141">
        <v>24</v>
      </c>
      <c r="I29" s="144">
        <v>711.5</v>
      </c>
      <c r="J29" s="145">
        <v>410.08</v>
      </c>
    </row>
    <row r="30" spans="1:10" s="128" customFormat="1" ht="18.75" customHeight="1">
      <c r="A30" s="140">
        <v>22508</v>
      </c>
      <c r="B30" s="141">
        <v>22</v>
      </c>
      <c r="C30" s="142">
        <v>85.1537</v>
      </c>
      <c r="D30" s="142">
        <v>85.1819</v>
      </c>
      <c r="E30" s="142">
        <f t="shared" si="0"/>
        <v>0.028199999999998226</v>
      </c>
      <c r="F30" s="157">
        <f t="shared" si="1"/>
        <v>95.76202118988802</v>
      </c>
      <c r="G30" s="143">
        <f t="shared" si="2"/>
        <v>294.48</v>
      </c>
      <c r="H30" s="141">
        <v>25</v>
      </c>
      <c r="I30" s="144">
        <v>667.85</v>
      </c>
      <c r="J30" s="143">
        <v>373.37</v>
      </c>
    </row>
    <row r="31" spans="1:10" s="128" customFormat="1" ht="18.75" customHeight="1">
      <c r="A31" s="140"/>
      <c r="B31" s="141">
        <v>23</v>
      </c>
      <c r="C31" s="142">
        <v>87.7182</v>
      </c>
      <c r="D31" s="142">
        <v>87.7588</v>
      </c>
      <c r="E31" s="142">
        <f t="shared" si="0"/>
        <v>0.04059999999999775</v>
      </c>
      <c r="F31" s="157">
        <f t="shared" si="1"/>
        <v>148.8924746956056</v>
      </c>
      <c r="G31" s="143">
        <f t="shared" si="2"/>
        <v>272.68000000000006</v>
      </c>
      <c r="H31" s="141">
        <v>26</v>
      </c>
      <c r="I31" s="144">
        <v>826.21</v>
      </c>
      <c r="J31" s="143">
        <v>553.53</v>
      </c>
    </row>
    <row r="32" spans="1:10" s="128" customFormat="1" ht="18.75" customHeight="1">
      <c r="A32" s="140"/>
      <c r="B32" s="141">
        <v>24</v>
      </c>
      <c r="C32" s="142">
        <v>88.084</v>
      </c>
      <c r="D32" s="142">
        <v>88.1224</v>
      </c>
      <c r="E32" s="142">
        <f t="shared" si="0"/>
        <v>0.03839999999999577</v>
      </c>
      <c r="F32" s="157">
        <f t="shared" si="1"/>
        <v>122.21125998534669</v>
      </c>
      <c r="G32" s="143">
        <f t="shared" si="2"/>
        <v>314.2099999999999</v>
      </c>
      <c r="H32" s="141">
        <v>27</v>
      </c>
      <c r="I32" s="144">
        <v>678.06</v>
      </c>
      <c r="J32" s="145">
        <v>363.85</v>
      </c>
    </row>
    <row r="33" spans="1:10" s="128" customFormat="1" ht="18.75" customHeight="1">
      <c r="A33" s="140">
        <v>22522</v>
      </c>
      <c r="B33" s="141">
        <v>25</v>
      </c>
      <c r="C33" s="142">
        <v>87.1103</v>
      </c>
      <c r="D33" s="142">
        <v>87.1378</v>
      </c>
      <c r="E33" s="142">
        <f t="shared" si="0"/>
        <v>0.02750000000000341</v>
      </c>
      <c r="F33" s="157">
        <f t="shared" si="1"/>
        <v>104.5587620242706</v>
      </c>
      <c r="G33" s="143">
        <f t="shared" si="2"/>
        <v>263.01</v>
      </c>
      <c r="H33" s="141">
        <v>28</v>
      </c>
      <c r="I33" s="144">
        <v>792.96</v>
      </c>
      <c r="J33" s="143">
        <v>529.95</v>
      </c>
    </row>
    <row r="34" spans="1:10" s="128" customFormat="1" ht="18.75" customHeight="1">
      <c r="A34" s="140"/>
      <c r="B34" s="141">
        <v>26</v>
      </c>
      <c r="C34" s="142">
        <v>85.8733</v>
      </c>
      <c r="D34" s="142">
        <v>85.9012</v>
      </c>
      <c r="E34" s="142">
        <f t="shared" si="0"/>
        <v>0.02790000000000248</v>
      </c>
      <c r="F34" s="157">
        <f t="shared" si="1"/>
        <v>104.03072448638082</v>
      </c>
      <c r="G34" s="143">
        <f t="shared" si="2"/>
        <v>268.19000000000005</v>
      </c>
      <c r="H34" s="141">
        <v>29</v>
      </c>
      <c r="I34" s="144">
        <v>823.36</v>
      </c>
      <c r="J34" s="143">
        <v>555.17</v>
      </c>
    </row>
    <row r="35" spans="1:10" s="128" customFormat="1" ht="18.75" customHeight="1">
      <c r="A35" s="140"/>
      <c r="B35" s="141">
        <v>27</v>
      </c>
      <c r="C35" s="142">
        <v>86.3657</v>
      </c>
      <c r="D35" s="142">
        <v>86.3954</v>
      </c>
      <c r="E35" s="142">
        <f t="shared" si="0"/>
        <v>0.029699999999991178</v>
      </c>
      <c r="F35" s="157">
        <f t="shared" si="1"/>
        <v>110.94923232093531</v>
      </c>
      <c r="G35" s="143">
        <f t="shared" si="2"/>
        <v>267.69000000000005</v>
      </c>
      <c r="H35" s="141">
        <v>30</v>
      </c>
      <c r="I35" s="144">
        <v>787.87</v>
      </c>
      <c r="J35" s="145">
        <v>520.18</v>
      </c>
    </row>
    <row r="36" spans="1:10" s="128" customFormat="1" ht="18.75" customHeight="1">
      <c r="A36" s="140">
        <v>22534</v>
      </c>
      <c r="B36" s="141">
        <v>28</v>
      </c>
      <c r="C36" s="142">
        <v>87.1755</v>
      </c>
      <c r="D36" s="142">
        <v>87.2068</v>
      </c>
      <c r="E36" s="142">
        <f t="shared" si="0"/>
        <v>0.03130000000000166</v>
      </c>
      <c r="F36" s="157">
        <f t="shared" si="1"/>
        <v>93.47189870394091</v>
      </c>
      <c r="G36" s="143">
        <f t="shared" si="2"/>
        <v>334.86000000000007</v>
      </c>
      <c r="H36" s="141">
        <v>31</v>
      </c>
      <c r="I36" s="144">
        <v>634.57</v>
      </c>
      <c r="J36" s="143">
        <v>299.71</v>
      </c>
    </row>
    <row r="37" spans="1:10" s="128" customFormat="1" ht="18.75" customHeight="1">
      <c r="A37" s="140"/>
      <c r="B37" s="141">
        <v>29</v>
      </c>
      <c r="C37" s="142">
        <v>85.1863</v>
      </c>
      <c r="D37" s="142">
        <v>85.2207</v>
      </c>
      <c r="E37" s="142">
        <f t="shared" si="0"/>
        <v>0.03439999999999088</v>
      </c>
      <c r="F37" s="157">
        <f t="shared" si="1"/>
        <v>110.20695841606614</v>
      </c>
      <c r="G37" s="143">
        <f t="shared" si="2"/>
        <v>312.14</v>
      </c>
      <c r="H37" s="141">
        <v>32</v>
      </c>
      <c r="I37" s="144">
        <v>701.29</v>
      </c>
      <c r="J37" s="143">
        <v>389.15</v>
      </c>
    </row>
    <row r="38" spans="1:10" s="128" customFormat="1" ht="18.75" customHeight="1">
      <c r="A38" s="140"/>
      <c r="B38" s="141">
        <v>30</v>
      </c>
      <c r="C38" s="142">
        <v>84.9085</v>
      </c>
      <c r="D38" s="142">
        <v>84.937</v>
      </c>
      <c r="E38" s="142">
        <f t="shared" si="0"/>
        <v>0.028499999999993975</v>
      </c>
      <c r="F38" s="157">
        <f t="shared" si="1"/>
        <v>109.74623589662282</v>
      </c>
      <c r="G38" s="143">
        <f t="shared" si="2"/>
        <v>259.68999999999994</v>
      </c>
      <c r="H38" s="141">
        <v>33</v>
      </c>
      <c r="I38" s="144">
        <v>842.63</v>
      </c>
      <c r="J38" s="145">
        <v>582.94</v>
      </c>
    </row>
    <row r="39" spans="1:10" s="128" customFormat="1" ht="18.75" customHeight="1">
      <c r="A39" s="140">
        <v>22544</v>
      </c>
      <c r="B39" s="141">
        <v>31</v>
      </c>
      <c r="C39" s="142">
        <v>84.8115</v>
      </c>
      <c r="D39" s="142">
        <v>84.8542</v>
      </c>
      <c r="E39" s="142">
        <f t="shared" si="0"/>
        <v>0.04270000000001062</v>
      </c>
      <c r="F39" s="157">
        <f t="shared" si="1"/>
        <v>139.9908202741152</v>
      </c>
      <c r="G39" s="143">
        <f t="shared" si="2"/>
        <v>305.02</v>
      </c>
      <c r="H39" s="141">
        <v>34</v>
      </c>
      <c r="I39" s="144">
        <v>677.88</v>
      </c>
      <c r="J39" s="143">
        <v>372.86</v>
      </c>
    </row>
    <row r="40" spans="1:10" s="128" customFormat="1" ht="18.75" customHeight="1">
      <c r="A40" s="140"/>
      <c r="B40" s="141">
        <v>32</v>
      </c>
      <c r="C40" s="142">
        <v>84.9626</v>
      </c>
      <c r="D40" s="142">
        <v>85.0092</v>
      </c>
      <c r="E40" s="142">
        <f t="shared" si="0"/>
        <v>0.04660000000001219</v>
      </c>
      <c r="F40" s="157">
        <f t="shared" si="1"/>
        <v>169.3683215817845</v>
      </c>
      <c r="G40" s="143">
        <f t="shared" si="2"/>
        <v>275.14</v>
      </c>
      <c r="H40" s="141">
        <v>35</v>
      </c>
      <c r="I40" s="144">
        <v>846.86</v>
      </c>
      <c r="J40" s="143">
        <v>571.72</v>
      </c>
    </row>
    <row r="41" spans="1:10" s="128" customFormat="1" ht="18.75" customHeight="1">
      <c r="A41" s="140"/>
      <c r="B41" s="141">
        <v>33</v>
      </c>
      <c r="C41" s="142">
        <v>85.9243</v>
      </c>
      <c r="D41" s="142">
        <v>85.9653</v>
      </c>
      <c r="E41" s="142">
        <f t="shared" si="0"/>
        <v>0.04099999999999682</v>
      </c>
      <c r="F41" s="157">
        <f t="shared" si="1"/>
        <v>141.8783306803129</v>
      </c>
      <c r="G41" s="143">
        <f t="shared" si="2"/>
        <v>288.97999999999996</v>
      </c>
      <c r="H41" s="141">
        <v>36</v>
      </c>
      <c r="I41" s="144">
        <v>793.31</v>
      </c>
      <c r="J41" s="145">
        <v>504.33</v>
      </c>
    </row>
    <row r="42" spans="1:10" s="128" customFormat="1" ht="18.75" customHeight="1">
      <c r="A42" s="140">
        <v>22548</v>
      </c>
      <c r="B42" s="141">
        <v>34</v>
      </c>
      <c r="C42" s="142">
        <v>83.6305</v>
      </c>
      <c r="D42" s="142">
        <v>83.6643</v>
      </c>
      <c r="E42" s="142">
        <f t="shared" si="0"/>
        <v>0.033799999999999386</v>
      </c>
      <c r="F42" s="157">
        <f t="shared" si="1"/>
        <v>97.55252828445911</v>
      </c>
      <c r="G42" s="143">
        <f t="shared" si="2"/>
        <v>346.47999999999996</v>
      </c>
      <c r="H42" s="141">
        <v>37</v>
      </c>
      <c r="I42" s="144">
        <v>680.77</v>
      </c>
      <c r="J42" s="143">
        <v>334.29</v>
      </c>
    </row>
    <row r="43" spans="1:10" s="128" customFormat="1" ht="18.75" customHeight="1">
      <c r="A43" s="140"/>
      <c r="B43" s="141">
        <v>35</v>
      </c>
      <c r="C43" s="142">
        <v>84.9405</v>
      </c>
      <c r="D43" s="142">
        <v>84.965</v>
      </c>
      <c r="E43" s="142">
        <f t="shared" si="0"/>
        <v>0.024500000000003297</v>
      </c>
      <c r="F43" s="157">
        <f t="shared" si="1"/>
        <v>104.1002761844202</v>
      </c>
      <c r="G43" s="143">
        <f t="shared" si="2"/>
        <v>235.35000000000002</v>
      </c>
      <c r="H43" s="141">
        <v>38</v>
      </c>
      <c r="I43" s="144">
        <v>799.94</v>
      </c>
      <c r="J43" s="143">
        <v>564.59</v>
      </c>
    </row>
    <row r="44" spans="1:10" s="128" customFormat="1" ht="18.75" customHeight="1">
      <c r="A44" s="140"/>
      <c r="B44" s="141">
        <v>36</v>
      </c>
      <c r="C44" s="142">
        <v>84.502</v>
      </c>
      <c r="D44" s="142">
        <v>84.5378</v>
      </c>
      <c r="E44" s="142">
        <f t="shared" si="0"/>
        <v>0.035800000000008936</v>
      </c>
      <c r="F44" s="157">
        <f t="shared" si="1"/>
        <v>113.4994610361072</v>
      </c>
      <c r="G44" s="143">
        <f t="shared" si="2"/>
        <v>315.42</v>
      </c>
      <c r="H44" s="141">
        <v>39</v>
      </c>
      <c r="I44" s="144">
        <v>690.6</v>
      </c>
      <c r="J44" s="145">
        <v>375.18</v>
      </c>
    </row>
    <row r="45" spans="1:10" s="128" customFormat="1" ht="18.75" customHeight="1">
      <c r="A45" s="140">
        <v>22556</v>
      </c>
      <c r="B45" s="141">
        <v>25</v>
      </c>
      <c r="C45" s="142">
        <v>87.0777</v>
      </c>
      <c r="D45" s="142">
        <v>87.0935</v>
      </c>
      <c r="E45" s="142">
        <f t="shared" si="0"/>
        <v>0.015800000000012915</v>
      </c>
      <c r="F45" s="157">
        <f t="shared" si="1"/>
        <v>45.79577403557264</v>
      </c>
      <c r="G45" s="143">
        <f t="shared" si="2"/>
        <v>345.00999999999993</v>
      </c>
      <c r="H45" s="141">
        <v>40</v>
      </c>
      <c r="I45" s="144">
        <v>709.68</v>
      </c>
      <c r="J45" s="143">
        <v>364.67</v>
      </c>
    </row>
    <row r="46" spans="1:10" s="128" customFormat="1" ht="18.75" customHeight="1">
      <c r="A46" s="140"/>
      <c r="B46" s="141">
        <v>26</v>
      </c>
      <c r="C46" s="142">
        <v>85.79</v>
      </c>
      <c r="D46" s="142">
        <v>85.804</v>
      </c>
      <c r="E46" s="142">
        <f t="shared" si="0"/>
        <v>0.013999999999995794</v>
      </c>
      <c r="F46" s="157">
        <f t="shared" si="1"/>
        <v>39.788552265093486</v>
      </c>
      <c r="G46" s="143">
        <f t="shared" si="2"/>
        <v>351.86</v>
      </c>
      <c r="H46" s="141">
        <v>41</v>
      </c>
      <c r="I46" s="144">
        <v>717.85</v>
      </c>
      <c r="J46" s="143">
        <v>365.99</v>
      </c>
    </row>
    <row r="47" spans="1:10" s="128" customFormat="1" ht="18.75" customHeight="1">
      <c r="A47" s="140"/>
      <c r="B47" s="141">
        <v>27</v>
      </c>
      <c r="C47" s="142">
        <v>86.3234</v>
      </c>
      <c r="D47" s="142">
        <v>86.3403</v>
      </c>
      <c r="E47" s="142">
        <f t="shared" si="0"/>
        <v>0.016899999999992588</v>
      </c>
      <c r="F47" s="157">
        <f t="shared" si="1"/>
        <v>57.977975230685736</v>
      </c>
      <c r="G47" s="143">
        <f t="shared" si="2"/>
        <v>291.49</v>
      </c>
      <c r="H47" s="141">
        <v>42</v>
      </c>
      <c r="I47" s="144">
        <v>906.95</v>
      </c>
      <c r="J47" s="145">
        <v>615.46</v>
      </c>
    </row>
    <row r="48" spans="1:10" ht="18.75" customHeight="1">
      <c r="A48" s="151">
        <v>22570</v>
      </c>
      <c r="B48" s="153">
        <v>28</v>
      </c>
      <c r="C48" s="165">
        <v>87.233</v>
      </c>
      <c r="D48" s="165">
        <v>87.2433</v>
      </c>
      <c r="E48" s="142">
        <f t="shared" si="0"/>
        <v>0.010300000000000864</v>
      </c>
      <c r="F48" s="157">
        <f aca="true" t="shared" si="3" ref="F48:F54">((10^6)*E48/G48)</f>
        <v>34.025965445478725</v>
      </c>
      <c r="G48" s="143">
        <f aca="true" t="shared" si="4" ref="G48:G54">I48-J48</f>
        <v>302.71</v>
      </c>
      <c r="H48" s="141">
        <v>43</v>
      </c>
      <c r="I48" s="146">
        <v>662.26</v>
      </c>
      <c r="J48" s="146">
        <v>359.55</v>
      </c>
    </row>
    <row r="49" spans="1:10" ht="18.75" customHeight="1">
      <c r="A49" s="151"/>
      <c r="B49" s="153">
        <v>29</v>
      </c>
      <c r="C49" s="165">
        <v>85.276</v>
      </c>
      <c r="D49" s="165">
        <v>85.2825</v>
      </c>
      <c r="E49" s="142">
        <f t="shared" si="0"/>
        <v>0.006500000000002615</v>
      </c>
      <c r="F49" s="157">
        <f t="shared" si="3"/>
        <v>24.00561362042551</v>
      </c>
      <c r="G49" s="143">
        <f t="shared" si="4"/>
        <v>270.77</v>
      </c>
      <c r="H49" s="141">
        <v>44</v>
      </c>
      <c r="I49" s="146">
        <v>808.26</v>
      </c>
      <c r="J49" s="146">
        <v>537.49</v>
      </c>
    </row>
    <row r="50" spans="1:10" ht="18.75" customHeight="1">
      <c r="A50" s="151"/>
      <c r="B50" s="153">
        <v>30</v>
      </c>
      <c r="C50" s="165">
        <v>84.9835</v>
      </c>
      <c r="D50" s="165">
        <v>84.9889</v>
      </c>
      <c r="E50" s="142">
        <f t="shared" si="0"/>
        <v>0.00539999999999452</v>
      </c>
      <c r="F50" s="157">
        <f t="shared" si="3"/>
        <v>17.880794701968615</v>
      </c>
      <c r="G50" s="143">
        <f t="shared" si="4"/>
        <v>301.99999999999994</v>
      </c>
      <c r="H50" s="141">
        <v>45</v>
      </c>
      <c r="I50" s="146">
        <v>804.92</v>
      </c>
      <c r="J50" s="146">
        <v>502.92</v>
      </c>
    </row>
    <row r="51" spans="1:10" ht="18.75" customHeight="1">
      <c r="A51" s="151">
        <v>22590</v>
      </c>
      <c r="B51" s="153">
        <v>28</v>
      </c>
      <c r="C51" s="165">
        <v>87.2361</v>
      </c>
      <c r="D51" s="165">
        <v>87.2436</v>
      </c>
      <c r="E51" s="142">
        <f t="shared" si="0"/>
        <v>0.00750000000000739</v>
      </c>
      <c r="F51" s="157">
        <f t="shared" si="3"/>
        <v>24.1258403834638</v>
      </c>
      <c r="G51" s="143">
        <f t="shared" si="4"/>
        <v>310.86999999999995</v>
      </c>
      <c r="H51" s="141">
        <v>46</v>
      </c>
      <c r="I51" s="146">
        <v>748.54</v>
      </c>
      <c r="J51" s="146">
        <v>437.67</v>
      </c>
    </row>
    <row r="52" spans="1:10" ht="18.75" customHeight="1">
      <c r="A52" s="151"/>
      <c r="B52" s="153">
        <v>29</v>
      </c>
      <c r="C52" s="165">
        <v>85.2425</v>
      </c>
      <c r="D52" s="165">
        <v>85.2448</v>
      </c>
      <c r="E52" s="142">
        <f t="shared" si="0"/>
        <v>0.002299999999991087</v>
      </c>
      <c r="F52" s="157">
        <f t="shared" si="3"/>
        <v>8.563556482206744</v>
      </c>
      <c r="G52" s="143">
        <f t="shared" si="4"/>
        <v>268.58</v>
      </c>
      <c r="H52" s="141">
        <v>47</v>
      </c>
      <c r="I52" s="146">
        <v>759.87</v>
      </c>
      <c r="J52" s="146">
        <v>491.29</v>
      </c>
    </row>
    <row r="53" spans="1:10" ht="18.75" customHeight="1">
      <c r="A53" s="151"/>
      <c r="B53" s="153">
        <v>30</v>
      </c>
      <c r="C53" s="165">
        <v>84.9545</v>
      </c>
      <c r="D53" s="165">
        <v>84.9572</v>
      </c>
      <c r="E53" s="142">
        <f t="shared" si="0"/>
        <v>0.0027000000000043656</v>
      </c>
      <c r="F53" s="157">
        <f t="shared" si="3"/>
        <v>10.200612036738697</v>
      </c>
      <c r="G53" s="143">
        <f t="shared" si="4"/>
        <v>264.69</v>
      </c>
      <c r="H53" s="141">
        <v>48</v>
      </c>
      <c r="I53" s="146">
        <v>659.63</v>
      </c>
      <c r="J53" s="146">
        <v>394.94</v>
      </c>
    </row>
    <row r="54" spans="1:10" ht="18.75" customHeight="1">
      <c r="A54" s="151">
        <v>22604</v>
      </c>
      <c r="B54" s="153">
        <v>31</v>
      </c>
      <c r="C54" s="165">
        <v>84.8626</v>
      </c>
      <c r="D54" s="165">
        <v>84.8686</v>
      </c>
      <c r="E54" s="142">
        <f t="shared" si="0"/>
        <v>0.006000000000000227</v>
      </c>
      <c r="F54" s="157">
        <f t="shared" si="3"/>
        <v>21.20066428748181</v>
      </c>
      <c r="G54" s="143">
        <f t="shared" si="4"/>
        <v>283.01</v>
      </c>
      <c r="H54" s="141">
        <v>49</v>
      </c>
      <c r="I54" s="146">
        <v>803.98</v>
      </c>
      <c r="J54" s="146">
        <v>520.97</v>
      </c>
    </row>
    <row r="55" spans="1:10" ht="18.75" customHeight="1">
      <c r="A55" s="151"/>
      <c r="B55" s="153">
        <v>32</v>
      </c>
      <c r="C55" s="165">
        <v>85.0025</v>
      </c>
      <c r="D55" s="165">
        <v>85.0091</v>
      </c>
      <c r="E55" s="142">
        <f aca="true" t="shared" si="5" ref="E55:E60">D55-C55</f>
        <v>0.0066000000000059345</v>
      </c>
      <c r="F55" s="157">
        <f aca="true" t="shared" si="6" ref="F55:F60">((10^6)*E55/G55)</f>
        <v>20.290211510101866</v>
      </c>
      <c r="G55" s="143">
        <f aca="true" t="shared" si="7" ref="G55:G60">I55-J55</f>
        <v>325.28</v>
      </c>
      <c r="H55" s="141">
        <v>50</v>
      </c>
      <c r="I55" s="146">
        <v>692.92</v>
      </c>
      <c r="J55" s="146">
        <v>367.64</v>
      </c>
    </row>
    <row r="56" spans="1:10" ht="18.75" customHeight="1">
      <c r="A56" s="151"/>
      <c r="B56" s="153">
        <v>33</v>
      </c>
      <c r="C56" s="165">
        <v>86.0165</v>
      </c>
      <c r="D56" s="165">
        <v>86.0211</v>
      </c>
      <c r="E56" s="142">
        <f t="shared" si="5"/>
        <v>0.004600000000010596</v>
      </c>
      <c r="F56" s="157">
        <f t="shared" si="6"/>
        <v>28.158667972640764</v>
      </c>
      <c r="G56" s="143">
        <f t="shared" si="7"/>
        <v>163.36</v>
      </c>
      <c r="H56" s="141">
        <v>51</v>
      </c>
      <c r="I56" s="146">
        <v>676.92</v>
      </c>
      <c r="J56" s="146">
        <v>513.56</v>
      </c>
    </row>
    <row r="57" spans="1:10" ht="18.75" customHeight="1">
      <c r="A57" s="151">
        <v>22611</v>
      </c>
      <c r="B57" s="153">
        <v>34</v>
      </c>
      <c r="C57" s="165">
        <v>83.7481</v>
      </c>
      <c r="D57" s="165">
        <v>83.7539</v>
      </c>
      <c r="E57" s="142">
        <f t="shared" si="5"/>
        <v>0.005800000000007799</v>
      </c>
      <c r="F57" s="157">
        <f t="shared" si="6"/>
        <v>20.211876219709367</v>
      </c>
      <c r="G57" s="143">
        <f t="shared" si="7"/>
        <v>286.9599999999999</v>
      </c>
      <c r="H57" s="141">
        <v>52</v>
      </c>
      <c r="I57" s="146">
        <v>859.56</v>
      </c>
      <c r="J57" s="146">
        <v>572.6</v>
      </c>
    </row>
    <row r="58" spans="1:10" ht="18.75" customHeight="1">
      <c r="A58" s="151"/>
      <c r="B58" s="153">
        <v>35</v>
      </c>
      <c r="C58" s="165">
        <v>85.0435</v>
      </c>
      <c r="D58" s="165">
        <v>85.0453</v>
      </c>
      <c r="E58" s="142">
        <f t="shared" si="5"/>
        <v>0.0018000000000029104</v>
      </c>
      <c r="F58" s="157">
        <f t="shared" si="6"/>
        <v>5.279521323408548</v>
      </c>
      <c r="G58" s="143">
        <f t="shared" si="7"/>
        <v>340.94</v>
      </c>
      <c r="H58" s="141">
        <v>53</v>
      </c>
      <c r="I58" s="146">
        <v>711.39</v>
      </c>
      <c r="J58" s="146">
        <v>370.45</v>
      </c>
    </row>
    <row r="59" spans="1:10" ht="18.75" customHeight="1">
      <c r="A59" s="151"/>
      <c r="B59" s="153">
        <v>36</v>
      </c>
      <c r="C59" s="165">
        <v>84.6041</v>
      </c>
      <c r="D59" s="165">
        <v>84.6087</v>
      </c>
      <c r="E59" s="142">
        <f t="shared" si="5"/>
        <v>0.004599999999996385</v>
      </c>
      <c r="F59" s="157">
        <f t="shared" si="6"/>
        <v>15.661707126064437</v>
      </c>
      <c r="G59" s="143">
        <f t="shared" si="7"/>
        <v>293.7099999999999</v>
      </c>
      <c r="H59" s="141">
        <v>54</v>
      </c>
      <c r="I59" s="146">
        <v>839.31</v>
      </c>
      <c r="J59" s="146">
        <v>545.6</v>
      </c>
    </row>
    <row r="60" spans="1:10" ht="18.75" customHeight="1">
      <c r="A60" s="151">
        <v>22621</v>
      </c>
      <c r="B60" s="153">
        <v>1</v>
      </c>
      <c r="C60" s="165">
        <v>85.3743</v>
      </c>
      <c r="D60" s="165">
        <v>85.3778</v>
      </c>
      <c r="E60" s="142">
        <f t="shared" si="5"/>
        <v>0.0034999999999882903</v>
      </c>
      <c r="F60" s="157">
        <f t="shared" si="6"/>
        <v>11.463007238031931</v>
      </c>
      <c r="G60" s="143">
        <f t="shared" si="7"/>
        <v>305.33000000000004</v>
      </c>
      <c r="H60" s="141">
        <v>55</v>
      </c>
      <c r="I60" s="146">
        <v>784.69</v>
      </c>
      <c r="J60" s="146">
        <v>479.36</v>
      </c>
    </row>
    <row r="61" spans="1:10" ht="18.75" customHeight="1">
      <c r="A61" s="151"/>
      <c r="B61" s="153">
        <v>2</v>
      </c>
      <c r="C61" s="165">
        <v>87.4758</v>
      </c>
      <c r="D61" s="165">
        <v>87.4806</v>
      </c>
      <c r="E61" s="142">
        <f aca="true" t="shared" si="8" ref="E61:E71">D61-C61</f>
        <v>0.004799999999988813</v>
      </c>
      <c r="F61" s="157">
        <f aca="true" t="shared" si="9" ref="F61:F71">((10^6)*E61/G61)</f>
        <v>17.7613320998661</v>
      </c>
      <c r="G61" s="143">
        <f aca="true" t="shared" si="10" ref="G61:G71">I61-J61</f>
        <v>270.25</v>
      </c>
      <c r="H61" s="141">
        <v>56</v>
      </c>
      <c r="I61" s="146">
        <v>801.14</v>
      </c>
      <c r="J61" s="146">
        <v>530.89</v>
      </c>
    </row>
    <row r="62" spans="1:10" ht="18.75" customHeight="1">
      <c r="A62" s="151"/>
      <c r="B62" s="153">
        <v>3</v>
      </c>
      <c r="C62" s="165">
        <v>85.8765</v>
      </c>
      <c r="D62" s="165">
        <v>85.8787</v>
      </c>
      <c r="E62" s="142">
        <f t="shared" si="8"/>
        <v>0.002200000000001978</v>
      </c>
      <c r="F62" s="157">
        <f t="shared" si="9"/>
        <v>8.255469248384472</v>
      </c>
      <c r="G62" s="143">
        <f t="shared" si="10"/>
        <v>266.49</v>
      </c>
      <c r="H62" s="141">
        <v>57</v>
      </c>
      <c r="I62" s="146">
        <v>819.25</v>
      </c>
      <c r="J62" s="146">
        <v>552.76</v>
      </c>
    </row>
    <row r="63" spans="1:10" ht="18.75" customHeight="1">
      <c r="A63" s="151">
        <v>22632</v>
      </c>
      <c r="B63" s="153">
        <v>4</v>
      </c>
      <c r="C63" s="165">
        <v>85.0542</v>
      </c>
      <c r="D63" s="165">
        <v>85.0542</v>
      </c>
      <c r="E63" s="142">
        <f t="shared" si="8"/>
        <v>0</v>
      </c>
      <c r="F63" s="157">
        <f t="shared" si="9"/>
        <v>0</v>
      </c>
      <c r="G63" s="143">
        <f t="shared" si="10"/>
        <v>273.34000000000003</v>
      </c>
      <c r="H63" s="141">
        <v>58</v>
      </c>
      <c r="I63" s="146">
        <v>805.12</v>
      </c>
      <c r="J63" s="146">
        <v>531.78</v>
      </c>
    </row>
    <row r="64" spans="1:10" ht="18.75" customHeight="1">
      <c r="A64" s="151"/>
      <c r="B64" s="153">
        <v>5</v>
      </c>
      <c r="C64" s="165">
        <v>85.0281</v>
      </c>
      <c r="D64" s="165">
        <v>85.0281</v>
      </c>
      <c r="E64" s="142">
        <f t="shared" si="8"/>
        <v>0</v>
      </c>
      <c r="F64" s="157">
        <f t="shared" si="9"/>
        <v>0</v>
      </c>
      <c r="G64" s="143">
        <f t="shared" si="10"/>
        <v>319.49</v>
      </c>
      <c r="H64" s="141">
        <v>59</v>
      </c>
      <c r="I64" s="146">
        <v>702.71</v>
      </c>
      <c r="J64" s="146">
        <v>383.22</v>
      </c>
    </row>
    <row r="65" spans="1:10" ht="18.75" customHeight="1">
      <c r="A65" s="151"/>
      <c r="B65" s="153">
        <v>6</v>
      </c>
      <c r="C65" s="165">
        <v>87.4236</v>
      </c>
      <c r="D65" s="165">
        <v>87.4236</v>
      </c>
      <c r="E65" s="142">
        <f t="shared" si="8"/>
        <v>0</v>
      </c>
      <c r="F65" s="157">
        <f t="shared" si="9"/>
        <v>0</v>
      </c>
      <c r="G65" s="143">
        <f t="shared" si="10"/>
        <v>261.03</v>
      </c>
      <c r="H65" s="141">
        <v>60</v>
      </c>
      <c r="I65" s="146">
        <v>829.13</v>
      </c>
      <c r="J65" s="146">
        <v>568.1</v>
      </c>
    </row>
    <row r="66" spans="1:10" ht="18.75" customHeight="1">
      <c r="A66" s="151">
        <v>22639</v>
      </c>
      <c r="B66" s="153">
        <v>7</v>
      </c>
      <c r="C66" s="165">
        <v>86.4687</v>
      </c>
      <c r="D66" s="165">
        <v>86.4687</v>
      </c>
      <c r="E66" s="142">
        <f t="shared" si="8"/>
        <v>0</v>
      </c>
      <c r="F66" s="157">
        <f t="shared" si="9"/>
        <v>0</v>
      </c>
      <c r="G66" s="143">
        <f t="shared" si="10"/>
        <v>267.65999999999997</v>
      </c>
      <c r="H66" s="141">
        <v>61</v>
      </c>
      <c r="I66" s="146">
        <v>820.88</v>
      </c>
      <c r="J66" s="146">
        <v>553.22</v>
      </c>
    </row>
    <row r="67" spans="1:10" ht="18.75" customHeight="1">
      <c r="A67" s="151"/>
      <c r="B67" s="153">
        <v>8</v>
      </c>
      <c r="C67" s="165">
        <v>84.8326</v>
      </c>
      <c r="D67" s="165">
        <v>84.8326</v>
      </c>
      <c r="E67" s="142">
        <f t="shared" si="8"/>
        <v>0</v>
      </c>
      <c r="F67" s="157">
        <f t="shared" si="9"/>
        <v>0</v>
      </c>
      <c r="G67" s="143">
        <f t="shared" si="10"/>
        <v>336.71000000000004</v>
      </c>
      <c r="H67" s="141">
        <v>62</v>
      </c>
      <c r="I67" s="146">
        <v>711.85</v>
      </c>
      <c r="J67" s="146">
        <v>375.14</v>
      </c>
    </row>
    <row r="68" spans="1:10" ht="18.75" customHeight="1">
      <c r="A68" s="151"/>
      <c r="B68" s="153">
        <v>9</v>
      </c>
      <c r="C68" s="165">
        <v>87.6787</v>
      </c>
      <c r="D68" s="165">
        <v>87.6787</v>
      </c>
      <c r="E68" s="142">
        <f t="shared" si="8"/>
        <v>0</v>
      </c>
      <c r="F68" s="157">
        <f t="shared" si="9"/>
        <v>0</v>
      </c>
      <c r="G68" s="143">
        <f t="shared" si="10"/>
        <v>304.9</v>
      </c>
      <c r="H68" s="141">
        <v>63</v>
      </c>
      <c r="I68" s="146">
        <v>689.03</v>
      </c>
      <c r="J68" s="146">
        <v>384.13</v>
      </c>
    </row>
    <row r="69" spans="1:10" ht="18.75" customHeight="1">
      <c r="A69" s="151">
        <v>22653</v>
      </c>
      <c r="B69" s="153">
        <v>10</v>
      </c>
      <c r="C69" s="165">
        <v>85.0757</v>
      </c>
      <c r="D69" s="165">
        <v>85.0769</v>
      </c>
      <c r="E69" s="142">
        <f t="shared" si="8"/>
        <v>0.0011999999999972033</v>
      </c>
      <c r="F69" s="157">
        <f t="shared" si="9"/>
        <v>3.922081317810183</v>
      </c>
      <c r="G69" s="143">
        <f t="shared" si="10"/>
        <v>305.9599999999999</v>
      </c>
      <c r="H69" s="141">
        <v>64</v>
      </c>
      <c r="I69" s="146">
        <v>857.16</v>
      </c>
      <c r="J69" s="146">
        <v>551.2</v>
      </c>
    </row>
    <row r="70" spans="1:10" ht="18.75" customHeight="1">
      <c r="A70" s="151"/>
      <c r="B70" s="153">
        <v>11</v>
      </c>
      <c r="C70" s="165">
        <v>86.0809</v>
      </c>
      <c r="D70" s="165">
        <v>86.0855</v>
      </c>
      <c r="E70" s="142">
        <f t="shared" si="8"/>
        <v>0.004599999999996385</v>
      </c>
      <c r="F70" s="157">
        <f t="shared" si="9"/>
        <v>14.435901459269996</v>
      </c>
      <c r="G70" s="143">
        <f t="shared" si="10"/>
        <v>318.65000000000003</v>
      </c>
      <c r="H70" s="141">
        <v>65</v>
      </c>
      <c r="I70" s="146">
        <v>690.32</v>
      </c>
      <c r="J70" s="146">
        <v>371.67</v>
      </c>
    </row>
    <row r="71" spans="1:10" ht="18.75" customHeight="1">
      <c r="A71" s="151"/>
      <c r="B71" s="153">
        <v>12</v>
      </c>
      <c r="C71" s="165">
        <v>84.8409</v>
      </c>
      <c r="D71" s="165">
        <v>84.8409</v>
      </c>
      <c r="E71" s="142">
        <f t="shared" si="8"/>
        <v>0</v>
      </c>
      <c r="F71" s="157">
        <f t="shared" si="9"/>
        <v>0</v>
      </c>
      <c r="G71" s="143">
        <f t="shared" si="10"/>
        <v>338.34999999999997</v>
      </c>
      <c r="H71" s="141">
        <v>66</v>
      </c>
      <c r="I71" s="146">
        <v>716.54</v>
      </c>
      <c r="J71" s="146">
        <v>378.19</v>
      </c>
    </row>
    <row r="72" spans="1:10" ht="18.75" customHeight="1">
      <c r="A72" s="151">
        <v>22667</v>
      </c>
      <c r="B72" s="153">
        <v>13</v>
      </c>
      <c r="C72" s="165">
        <v>86.7172</v>
      </c>
      <c r="D72" s="165">
        <v>86.7172</v>
      </c>
      <c r="E72" s="142">
        <f aca="true" t="shared" si="11" ref="E72:E80">D72-C72</f>
        <v>0</v>
      </c>
      <c r="F72" s="157">
        <f aca="true" t="shared" si="12" ref="F72:F80">((10^6)*E72/G72)</f>
        <v>0</v>
      </c>
      <c r="G72" s="143">
        <f aca="true" t="shared" si="13" ref="G72:G80">I72-J72</f>
        <v>329.72</v>
      </c>
      <c r="H72" s="141">
        <v>67</v>
      </c>
      <c r="I72" s="146">
        <v>699.19</v>
      </c>
      <c r="J72" s="146">
        <v>369.47</v>
      </c>
    </row>
    <row r="73" spans="1:10" ht="18.75" customHeight="1">
      <c r="A73" s="151"/>
      <c r="B73" s="153">
        <v>14</v>
      </c>
      <c r="C73" s="165">
        <v>85.9537</v>
      </c>
      <c r="D73" s="165">
        <v>85.9537</v>
      </c>
      <c r="E73" s="142">
        <f t="shared" si="11"/>
        <v>0</v>
      </c>
      <c r="F73" s="157">
        <f t="shared" si="12"/>
        <v>0</v>
      </c>
      <c r="G73" s="143">
        <f t="shared" si="13"/>
        <v>284.16</v>
      </c>
      <c r="H73" s="141">
        <v>68</v>
      </c>
      <c r="I73" s="146">
        <v>677.37</v>
      </c>
      <c r="J73" s="146">
        <v>393.21</v>
      </c>
    </row>
    <row r="74" spans="1:10" ht="18.75" customHeight="1">
      <c r="A74" s="151"/>
      <c r="B74" s="153">
        <v>15</v>
      </c>
      <c r="C74" s="165">
        <v>87.0006</v>
      </c>
      <c r="D74" s="165">
        <v>87.0034</v>
      </c>
      <c r="E74" s="142">
        <f t="shared" si="11"/>
        <v>0.0027999999999934744</v>
      </c>
      <c r="F74" s="157">
        <f t="shared" si="12"/>
        <v>10.265811182377542</v>
      </c>
      <c r="G74" s="143">
        <f t="shared" si="13"/>
        <v>272.75</v>
      </c>
      <c r="H74" s="141">
        <v>69</v>
      </c>
      <c r="I74" s="146">
        <v>809.31</v>
      </c>
      <c r="J74" s="146">
        <v>536.56</v>
      </c>
    </row>
    <row r="75" spans="1:10" ht="18.75" customHeight="1">
      <c r="A75" s="151">
        <v>22674</v>
      </c>
      <c r="B75" s="153">
        <v>16</v>
      </c>
      <c r="C75" s="165">
        <v>86.1428</v>
      </c>
      <c r="D75" s="165">
        <v>86.1432</v>
      </c>
      <c r="E75" s="142">
        <f t="shared" si="11"/>
        <v>0.00039999999999906777</v>
      </c>
      <c r="F75" s="157">
        <f t="shared" si="12"/>
        <v>1.3252054068349715</v>
      </c>
      <c r="G75" s="143">
        <f t="shared" si="13"/>
        <v>301.84</v>
      </c>
      <c r="H75" s="141">
        <v>70</v>
      </c>
      <c r="I75" s="146">
        <v>654.8</v>
      </c>
      <c r="J75" s="146">
        <v>352.96</v>
      </c>
    </row>
    <row r="76" spans="1:10" ht="18.75" customHeight="1">
      <c r="A76" s="151"/>
      <c r="B76" s="153">
        <v>17</v>
      </c>
      <c r="C76" s="165">
        <v>87.2341</v>
      </c>
      <c r="D76" s="165">
        <v>87.2381</v>
      </c>
      <c r="E76" s="142">
        <f t="shared" si="11"/>
        <v>0.0040000000000048885</v>
      </c>
      <c r="F76" s="157">
        <f t="shared" si="12"/>
        <v>13.422818791962715</v>
      </c>
      <c r="G76" s="143">
        <f t="shared" si="13"/>
        <v>297.99999999999994</v>
      </c>
      <c r="H76" s="141">
        <v>71</v>
      </c>
      <c r="I76" s="146">
        <v>693.54</v>
      </c>
      <c r="J76" s="146">
        <v>395.54</v>
      </c>
    </row>
    <row r="77" spans="1:10" ht="18.75" customHeight="1">
      <c r="A77" s="151"/>
      <c r="B77" s="153">
        <v>18</v>
      </c>
      <c r="C77" s="165">
        <v>85.1565</v>
      </c>
      <c r="D77" s="165">
        <v>85.1565</v>
      </c>
      <c r="E77" s="142">
        <f t="shared" si="11"/>
        <v>0</v>
      </c>
      <c r="F77" s="157">
        <f t="shared" si="12"/>
        <v>0</v>
      </c>
      <c r="G77" s="143">
        <f t="shared" si="13"/>
        <v>272.73</v>
      </c>
      <c r="H77" s="141">
        <v>72</v>
      </c>
      <c r="I77" s="146">
        <v>821.82</v>
      </c>
      <c r="J77" s="146">
        <v>549.09</v>
      </c>
    </row>
    <row r="78" spans="1:10" ht="18.75" customHeight="1">
      <c r="A78" s="151">
        <v>22681</v>
      </c>
      <c r="B78" s="153">
        <v>25</v>
      </c>
      <c r="C78" s="165">
        <v>87.0771</v>
      </c>
      <c r="D78" s="165">
        <v>87.0808</v>
      </c>
      <c r="E78" s="142">
        <f t="shared" si="11"/>
        <v>0.0036999999999949296</v>
      </c>
      <c r="F78" s="157">
        <f t="shared" si="12"/>
        <v>11.067572013983815</v>
      </c>
      <c r="G78" s="143">
        <f t="shared" si="13"/>
        <v>334.31</v>
      </c>
      <c r="H78" s="141">
        <v>73</v>
      </c>
      <c r="I78" s="146">
        <v>715.5</v>
      </c>
      <c r="J78" s="146">
        <v>381.19</v>
      </c>
    </row>
    <row r="79" spans="1:10" ht="18.75" customHeight="1">
      <c r="A79" s="151"/>
      <c r="B79" s="153">
        <v>26</v>
      </c>
      <c r="C79" s="165">
        <v>85.8433</v>
      </c>
      <c r="D79" s="165">
        <v>85.8475</v>
      </c>
      <c r="E79" s="142">
        <f t="shared" si="11"/>
        <v>0.004199999999997317</v>
      </c>
      <c r="F79" s="157">
        <f t="shared" si="12"/>
        <v>15.523932729614923</v>
      </c>
      <c r="G79" s="143">
        <f t="shared" si="13"/>
        <v>270.54999999999995</v>
      </c>
      <c r="H79" s="141">
        <v>74</v>
      </c>
      <c r="I79" s="146">
        <v>805.53</v>
      </c>
      <c r="J79" s="146">
        <v>534.98</v>
      </c>
    </row>
    <row r="80" spans="1:10" ht="18.75" customHeight="1">
      <c r="A80" s="151"/>
      <c r="B80" s="153">
        <v>27</v>
      </c>
      <c r="C80" s="165">
        <v>86.333</v>
      </c>
      <c r="D80" s="165">
        <v>86.3383</v>
      </c>
      <c r="E80" s="142">
        <f t="shared" si="11"/>
        <v>0.0053000000000054115</v>
      </c>
      <c r="F80" s="157">
        <f t="shared" si="12"/>
        <v>18.83707705432688</v>
      </c>
      <c r="G80" s="143">
        <f t="shared" si="13"/>
        <v>281.36</v>
      </c>
      <c r="H80" s="141">
        <v>75</v>
      </c>
      <c r="I80" s="146">
        <v>680.01</v>
      </c>
      <c r="J80" s="146">
        <v>398.65</v>
      </c>
    </row>
    <row r="81" spans="1:10" ht="18.75" customHeight="1">
      <c r="A81" s="258" t="s">
        <v>168</v>
      </c>
      <c r="B81" s="153">
        <v>28</v>
      </c>
      <c r="C81" s="165">
        <v>87.251</v>
      </c>
      <c r="D81" s="165">
        <v>87.2539</v>
      </c>
      <c r="E81" s="142">
        <f aca="true" t="shared" si="14" ref="E81:E144">D81-C81</f>
        <v>0.002899999999996794</v>
      </c>
      <c r="F81" s="157">
        <f aca="true" t="shared" si="15" ref="F81:F144">((10^6)*E81/G81)</f>
        <v>8.92115544343309</v>
      </c>
      <c r="G81" s="143">
        <f aca="true" t="shared" si="16" ref="G81:G144">I81-J81</f>
        <v>325.06999999999994</v>
      </c>
      <c r="H81" s="141">
        <v>76</v>
      </c>
      <c r="I81" s="146">
        <v>672.42</v>
      </c>
      <c r="J81" s="146">
        <v>347.35</v>
      </c>
    </row>
    <row r="82" spans="1:10" ht="18.75" customHeight="1">
      <c r="A82" s="151"/>
      <c r="B82" s="153">
        <v>29</v>
      </c>
      <c r="C82" s="165">
        <v>85.282</v>
      </c>
      <c r="D82" s="165">
        <v>85.2833</v>
      </c>
      <c r="E82" s="142">
        <f t="shared" si="14"/>
        <v>0.001300000000000523</v>
      </c>
      <c r="F82" s="157">
        <f t="shared" si="15"/>
        <v>4.416360918604847</v>
      </c>
      <c r="G82" s="143">
        <f t="shared" si="16"/>
        <v>294.36</v>
      </c>
      <c r="H82" s="141">
        <v>77</v>
      </c>
      <c r="I82" s="146">
        <v>643.09</v>
      </c>
      <c r="J82" s="146">
        <v>348.73</v>
      </c>
    </row>
    <row r="83" spans="1:10" ht="18.75" customHeight="1">
      <c r="A83" s="151"/>
      <c r="B83" s="153">
        <v>30</v>
      </c>
      <c r="C83" s="165">
        <v>84.9634</v>
      </c>
      <c r="D83" s="165">
        <v>84.9671</v>
      </c>
      <c r="E83" s="142">
        <f t="shared" si="14"/>
        <v>0.0037000000000091404</v>
      </c>
      <c r="F83" s="157">
        <f t="shared" si="15"/>
        <v>12.915837609554718</v>
      </c>
      <c r="G83" s="143">
        <f t="shared" si="16"/>
        <v>286.47</v>
      </c>
      <c r="H83" s="141">
        <v>78</v>
      </c>
      <c r="I83" s="146">
        <v>771.35</v>
      </c>
      <c r="J83" s="146">
        <v>484.88</v>
      </c>
    </row>
    <row r="84" spans="1:10" ht="18.75" customHeight="1">
      <c r="A84" s="151">
        <v>22710</v>
      </c>
      <c r="B84" s="153">
        <v>28</v>
      </c>
      <c r="C84" s="165">
        <v>87.2426</v>
      </c>
      <c r="D84" s="165">
        <v>87.2437</v>
      </c>
      <c r="E84" s="183">
        <f t="shared" si="14"/>
        <v>0.0011000000000080945</v>
      </c>
      <c r="F84" s="184">
        <f t="shared" si="15"/>
        <v>4.3404490392143575</v>
      </c>
      <c r="G84" s="185">
        <f t="shared" si="16"/>
        <v>253.42999999999995</v>
      </c>
      <c r="H84" s="186">
        <v>79</v>
      </c>
      <c r="I84" s="187">
        <v>793.56</v>
      </c>
      <c r="J84" s="146">
        <v>540.13</v>
      </c>
    </row>
    <row r="85" spans="1:10" ht="18.75" customHeight="1">
      <c r="A85" s="151"/>
      <c r="B85" s="153">
        <v>29</v>
      </c>
      <c r="C85" s="165">
        <v>85.2567</v>
      </c>
      <c r="D85" s="165">
        <v>85.2604</v>
      </c>
      <c r="E85" s="183">
        <f t="shared" si="14"/>
        <v>0.0037000000000091404</v>
      </c>
      <c r="F85" s="184">
        <f t="shared" si="15"/>
        <v>13.178984862009404</v>
      </c>
      <c r="G85" s="185">
        <f t="shared" si="16"/>
        <v>280.75</v>
      </c>
      <c r="H85" s="186">
        <v>80</v>
      </c>
      <c r="I85" s="187">
        <v>803.16</v>
      </c>
      <c r="J85" s="146">
        <v>522.41</v>
      </c>
    </row>
    <row r="86" spans="1:10" ht="18.75" customHeight="1">
      <c r="A86" s="151"/>
      <c r="B86" s="153">
        <v>30</v>
      </c>
      <c r="C86" s="165">
        <v>84.9884</v>
      </c>
      <c r="D86" s="165">
        <v>84.992</v>
      </c>
      <c r="E86" s="183">
        <f t="shared" si="14"/>
        <v>0.0036000000000058208</v>
      </c>
      <c r="F86" s="184">
        <f t="shared" si="15"/>
        <v>12.50303893309423</v>
      </c>
      <c r="G86" s="185">
        <f>I85-J86</f>
        <v>287.92999999999995</v>
      </c>
      <c r="H86" s="186">
        <v>81</v>
      </c>
      <c r="I86" s="187">
        <v>802.71</v>
      </c>
      <c r="J86" s="146">
        <v>515.23</v>
      </c>
    </row>
    <row r="87" spans="1:10" ht="18.75" customHeight="1">
      <c r="A87" s="151">
        <v>22724</v>
      </c>
      <c r="B87" s="153">
        <v>31</v>
      </c>
      <c r="C87" s="165">
        <v>84.9167</v>
      </c>
      <c r="D87" s="165">
        <v>84.9272</v>
      </c>
      <c r="E87" s="183">
        <f t="shared" si="14"/>
        <v>0.010499999999993292</v>
      </c>
      <c r="F87" s="184">
        <f t="shared" si="15"/>
        <v>37.56842820849866</v>
      </c>
      <c r="G87" s="185">
        <f>I86-J87</f>
        <v>279.49</v>
      </c>
      <c r="H87" s="186">
        <v>82</v>
      </c>
      <c r="I87" s="187">
        <v>787.16</v>
      </c>
      <c r="J87" s="146">
        <v>523.22</v>
      </c>
    </row>
    <row r="88" spans="1:10" ht="18.75" customHeight="1">
      <c r="A88" s="151"/>
      <c r="B88" s="153">
        <v>32</v>
      </c>
      <c r="C88" s="165">
        <v>85.0402</v>
      </c>
      <c r="D88" s="165">
        <v>85.0447</v>
      </c>
      <c r="E88" s="183">
        <f t="shared" si="14"/>
        <v>0.004500000000007276</v>
      </c>
      <c r="F88" s="184">
        <f t="shared" si="15"/>
        <v>15.71777855398979</v>
      </c>
      <c r="G88" s="185">
        <f>I87-J88</f>
        <v>286.29999999999995</v>
      </c>
      <c r="H88" s="186">
        <v>83</v>
      </c>
      <c r="I88" s="187">
        <v>746.74</v>
      </c>
      <c r="J88" s="146">
        <v>500.86</v>
      </c>
    </row>
    <row r="89" spans="1:10" ht="18.75" customHeight="1" thickBot="1">
      <c r="A89" s="246"/>
      <c r="B89" s="247">
        <v>33</v>
      </c>
      <c r="C89" s="248">
        <v>86.0075</v>
      </c>
      <c r="D89" s="248">
        <v>86.0075</v>
      </c>
      <c r="E89" s="261">
        <f t="shared" si="14"/>
        <v>0</v>
      </c>
      <c r="F89" s="250">
        <f t="shared" si="15"/>
        <v>0</v>
      </c>
      <c r="G89" s="262">
        <f>I88-J89</f>
        <v>341.04</v>
      </c>
      <c r="H89" s="263">
        <v>84</v>
      </c>
      <c r="I89" s="264">
        <v>658.67</v>
      </c>
      <c r="J89" s="249">
        <v>405.7</v>
      </c>
    </row>
    <row r="90" spans="1:10" ht="18.75" customHeight="1">
      <c r="A90" s="197"/>
      <c r="B90" s="198"/>
      <c r="C90" s="199"/>
      <c r="D90" s="199"/>
      <c r="E90" s="200">
        <f t="shared" si="14"/>
        <v>0</v>
      </c>
      <c r="F90" s="201">
        <f t="shared" si="15"/>
        <v>0</v>
      </c>
      <c r="G90" s="202">
        <f>I89-J90</f>
        <v>658.67</v>
      </c>
      <c r="H90" s="260">
        <v>85</v>
      </c>
      <c r="J90" s="204"/>
    </row>
    <row r="91" spans="1:10" ht="18.75" customHeight="1">
      <c r="A91" s="151"/>
      <c r="B91" s="153"/>
      <c r="C91" s="165"/>
      <c r="D91" s="165"/>
      <c r="E91" s="183">
        <f t="shared" si="14"/>
        <v>0</v>
      </c>
      <c r="F91" s="184" t="e">
        <f t="shared" si="15"/>
        <v>#DIV/0!</v>
      </c>
      <c r="G91" s="185">
        <f t="shared" si="16"/>
        <v>0</v>
      </c>
      <c r="H91" s="186">
        <v>86</v>
      </c>
      <c r="I91" s="187"/>
      <c r="J91" s="146"/>
    </row>
    <row r="92" spans="1:10" ht="18.75" customHeight="1">
      <c r="A92" s="151"/>
      <c r="B92" s="153"/>
      <c r="C92" s="165"/>
      <c r="D92" s="165"/>
      <c r="E92" s="183">
        <f t="shared" si="14"/>
        <v>0</v>
      </c>
      <c r="F92" s="184" t="e">
        <f t="shared" si="15"/>
        <v>#DIV/0!</v>
      </c>
      <c r="G92" s="185">
        <f t="shared" si="16"/>
        <v>0</v>
      </c>
      <c r="H92" s="186">
        <v>87</v>
      </c>
      <c r="I92" s="187"/>
      <c r="J92" s="146"/>
    </row>
    <row r="93" spans="1:10" ht="18.75" customHeight="1">
      <c r="A93" s="151"/>
      <c r="B93" s="153"/>
      <c r="C93" s="165"/>
      <c r="D93" s="165"/>
      <c r="E93" s="183">
        <f t="shared" si="14"/>
        <v>0</v>
      </c>
      <c r="F93" s="184" t="e">
        <f t="shared" si="15"/>
        <v>#DIV/0!</v>
      </c>
      <c r="G93" s="185">
        <f t="shared" si="16"/>
        <v>0</v>
      </c>
      <c r="H93" s="186">
        <v>88</v>
      </c>
      <c r="I93" s="187"/>
      <c r="J93" s="146"/>
    </row>
    <row r="94" spans="1:10" ht="18.75" customHeight="1">
      <c r="A94" s="151"/>
      <c r="B94" s="153"/>
      <c r="C94" s="165"/>
      <c r="D94" s="165"/>
      <c r="E94" s="183">
        <f t="shared" si="14"/>
        <v>0</v>
      </c>
      <c r="F94" s="184" t="e">
        <f t="shared" si="15"/>
        <v>#DIV/0!</v>
      </c>
      <c r="G94" s="185">
        <f t="shared" si="16"/>
        <v>0</v>
      </c>
      <c r="H94" s="186">
        <v>89</v>
      </c>
      <c r="I94" s="187"/>
      <c r="J94" s="146"/>
    </row>
    <row r="95" spans="1:10" ht="18.75" customHeight="1">
      <c r="A95" s="151"/>
      <c r="B95" s="153"/>
      <c r="C95" s="165"/>
      <c r="D95" s="165"/>
      <c r="E95" s="183">
        <f t="shared" si="14"/>
        <v>0</v>
      </c>
      <c r="F95" s="184" t="e">
        <f t="shared" si="15"/>
        <v>#DIV/0!</v>
      </c>
      <c r="G95" s="185">
        <f t="shared" si="16"/>
        <v>0</v>
      </c>
      <c r="H95" s="186">
        <v>90</v>
      </c>
      <c r="I95" s="187"/>
      <c r="J95" s="146"/>
    </row>
    <row r="96" spans="1:10" ht="18.75" customHeight="1">
      <c r="A96" s="151"/>
      <c r="B96" s="153"/>
      <c r="C96" s="165"/>
      <c r="D96" s="165"/>
      <c r="E96" s="183">
        <f t="shared" si="14"/>
        <v>0</v>
      </c>
      <c r="F96" s="184" t="e">
        <f t="shared" si="15"/>
        <v>#DIV/0!</v>
      </c>
      <c r="G96" s="185">
        <f t="shared" si="16"/>
        <v>0</v>
      </c>
      <c r="H96" s="186">
        <v>91</v>
      </c>
      <c r="I96" s="187"/>
      <c r="J96" s="146"/>
    </row>
    <row r="97" spans="1:10" ht="18.75" customHeight="1">
      <c r="A97" s="151"/>
      <c r="B97" s="153"/>
      <c r="C97" s="165"/>
      <c r="D97" s="165"/>
      <c r="E97" s="183">
        <f t="shared" si="14"/>
        <v>0</v>
      </c>
      <c r="F97" s="184" t="e">
        <f t="shared" si="15"/>
        <v>#DIV/0!</v>
      </c>
      <c r="G97" s="185">
        <f t="shared" si="16"/>
        <v>0</v>
      </c>
      <c r="H97" s="186">
        <v>92</v>
      </c>
      <c r="I97" s="187"/>
      <c r="J97" s="146"/>
    </row>
    <row r="98" spans="1:10" ht="18.75" customHeight="1">
      <c r="A98" s="151"/>
      <c r="B98" s="153"/>
      <c r="C98" s="165"/>
      <c r="D98" s="165"/>
      <c r="E98" s="183">
        <f t="shared" si="14"/>
        <v>0</v>
      </c>
      <c r="F98" s="184" t="e">
        <f t="shared" si="15"/>
        <v>#DIV/0!</v>
      </c>
      <c r="G98" s="185">
        <f t="shared" si="16"/>
        <v>0</v>
      </c>
      <c r="H98" s="186">
        <v>93</v>
      </c>
      <c r="I98" s="187"/>
      <c r="J98" s="146"/>
    </row>
    <row r="99" spans="1:10" ht="18.75" customHeight="1">
      <c r="A99" s="151"/>
      <c r="B99" s="153"/>
      <c r="C99" s="165"/>
      <c r="D99" s="165"/>
      <c r="E99" s="183">
        <f t="shared" si="14"/>
        <v>0</v>
      </c>
      <c r="F99" s="184" t="e">
        <f t="shared" si="15"/>
        <v>#DIV/0!</v>
      </c>
      <c r="G99" s="185">
        <f t="shared" si="16"/>
        <v>0</v>
      </c>
      <c r="H99" s="186">
        <v>94</v>
      </c>
      <c r="I99" s="187"/>
      <c r="J99" s="146"/>
    </row>
    <row r="100" spans="1:10" ht="18.75" customHeight="1">
      <c r="A100" s="151"/>
      <c r="B100" s="153"/>
      <c r="C100" s="165"/>
      <c r="D100" s="165"/>
      <c r="E100" s="183">
        <f t="shared" si="14"/>
        <v>0</v>
      </c>
      <c r="F100" s="184" t="e">
        <f t="shared" si="15"/>
        <v>#DIV/0!</v>
      </c>
      <c r="G100" s="185">
        <f t="shared" si="16"/>
        <v>0</v>
      </c>
      <c r="H100" s="186">
        <v>95</v>
      </c>
      <c r="I100" s="187"/>
      <c r="J100" s="146"/>
    </row>
    <row r="101" spans="1:10" ht="18.75" customHeight="1">
      <c r="A101" s="151"/>
      <c r="B101" s="153"/>
      <c r="C101" s="165"/>
      <c r="D101" s="165"/>
      <c r="E101" s="183">
        <f t="shared" si="14"/>
        <v>0</v>
      </c>
      <c r="F101" s="184" t="e">
        <f t="shared" si="15"/>
        <v>#DIV/0!</v>
      </c>
      <c r="G101" s="185">
        <f t="shared" si="16"/>
        <v>0</v>
      </c>
      <c r="H101" s="186">
        <v>96</v>
      </c>
      <c r="I101" s="187"/>
      <c r="J101" s="146"/>
    </row>
    <row r="102" spans="1:10" ht="18.75" customHeight="1">
      <c r="A102" s="151"/>
      <c r="B102" s="153"/>
      <c r="C102" s="165"/>
      <c r="D102" s="165"/>
      <c r="E102" s="183">
        <f t="shared" si="14"/>
        <v>0</v>
      </c>
      <c r="F102" s="184" t="e">
        <f t="shared" si="15"/>
        <v>#DIV/0!</v>
      </c>
      <c r="G102" s="185">
        <f t="shared" si="16"/>
        <v>0</v>
      </c>
      <c r="H102" s="186">
        <v>97</v>
      </c>
      <c r="I102" s="187"/>
      <c r="J102" s="146"/>
    </row>
    <row r="103" spans="1:10" ht="18.75" customHeight="1">
      <c r="A103" s="151"/>
      <c r="B103" s="153"/>
      <c r="C103" s="165"/>
      <c r="D103" s="165"/>
      <c r="E103" s="183">
        <f t="shared" si="14"/>
        <v>0</v>
      </c>
      <c r="F103" s="184" t="e">
        <f t="shared" si="15"/>
        <v>#DIV/0!</v>
      </c>
      <c r="G103" s="185">
        <f t="shared" si="16"/>
        <v>0</v>
      </c>
      <c r="H103" s="186">
        <v>98</v>
      </c>
      <c r="I103" s="187"/>
      <c r="J103" s="146"/>
    </row>
    <row r="104" spans="1:10" ht="18.75" customHeight="1">
      <c r="A104" s="151"/>
      <c r="B104" s="153"/>
      <c r="C104" s="165"/>
      <c r="D104" s="165"/>
      <c r="E104" s="183">
        <f t="shared" si="14"/>
        <v>0</v>
      </c>
      <c r="F104" s="184" t="e">
        <f t="shared" si="15"/>
        <v>#DIV/0!</v>
      </c>
      <c r="G104" s="185">
        <f t="shared" si="16"/>
        <v>0</v>
      </c>
      <c r="H104" s="186">
        <v>99</v>
      </c>
      <c r="I104" s="187"/>
      <c r="J104" s="146"/>
    </row>
    <row r="105" spans="1:10" ht="18.75" customHeight="1">
      <c r="A105" s="151"/>
      <c r="B105" s="153"/>
      <c r="C105" s="165"/>
      <c r="D105" s="165"/>
      <c r="E105" s="183">
        <f t="shared" si="14"/>
        <v>0</v>
      </c>
      <c r="F105" s="184" t="e">
        <f t="shared" si="15"/>
        <v>#DIV/0!</v>
      </c>
      <c r="G105" s="185">
        <f t="shared" si="16"/>
        <v>0</v>
      </c>
      <c r="H105" s="186">
        <v>100</v>
      </c>
      <c r="I105" s="187"/>
      <c r="J105" s="146"/>
    </row>
    <row r="106" spans="1:10" ht="18.75" customHeight="1">
      <c r="A106" s="151"/>
      <c r="B106" s="153"/>
      <c r="C106" s="165"/>
      <c r="D106" s="165"/>
      <c r="E106" s="183">
        <f t="shared" si="14"/>
        <v>0</v>
      </c>
      <c r="F106" s="184" t="e">
        <f t="shared" si="15"/>
        <v>#DIV/0!</v>
      </c>
      <c r="G106" s="185">
        <f t="shared" si="16"/>
        <v>0</v>
      </c>
      <c r="H106" s="186">
        <v>101</v>
      </c>
      <c r="I106" s="187"/>
      <c r="J106" s="146"/>
    </row>
    <row r="107" spans="1:10" ht="18.75" customHeight="1">
      <c r="A107" s="151"/>
      <c r="B107" s="153"/>
      <c r="C107" s="165"/>
      <c r="D107" s="165"/>
      <c r="E107" s="183">
        <f t="shared" si="14"/>
        <v>0</v>
      </c>
      <c r="F107" s="184" t="e">
        <f t="shared" si="15"/>
        <v>#DIV/0!</v>
      </c>
      <c r="G107" s="185">
        <f t="shared" si="16"/>
        <v>0</v>
      </c>
      <c r="H107" s="186">
        <v>102</v>
      </c>
      <c r="I107" s="187"/>
      <c r="J107" s="146"/>
    </row>
    <row r="108" spans="1:10" ht="23.25">
      <c r="A108" s="151"/>
      <c r="B108" s="153"/>
      <c r="C108" s="165"/>
      <c r="D108" s="165"/>
      <c r="E108" s="183">
        <f t="shared" si="14"/>
        <v>0</v>
      </c>
      <c r="F108" s="184" t="e">
        <f t="shared" si="15"/>
        <v>#DIV/0!</v>
      </c>
      <c r="G108" s="185">
        <f t="shared" si="16"/>
        <v>0</v>
      </c>
      <c r="H108" s="186">
        <v>103</v>
      </c>
      <c r="I108" s="187"/>
      <c r="J108" s="146"/>
    </row>
    <row r="109" spans="1:10" ht="23.25">
      <c r="A109" s="151"/>
      <c r="B109" s="153"/>
      <c r="C109" s="165"/>
      <c r="D109" s="165"/>
      <c r="E109" s="183">
        <f t="shared" si="14"/>
        <v>0</v>
      </c>
      <c r="F109" s="184" t="e">
        <f t="shared" si="15"/>
        <v>#DIV/0!</v>
      </c>
      <c r="G109" s="185">
        <f t="shared" si="16"/>
        <v>0</v>
      </c>
      <c r="H109" s="186">
        <v>104</v>
      </c>
      <c r="I109" s="187"/>
      <c r="J109" s="146"/>
    </row>
    <row r="110" spans="1:10" ht="23.25">
      <c r="A110" s="188"/>
      <c r="B110" s="189"/>
      <c r="C110" s="190"/>
      <c r="D110" s="190"/>
      <c r="E110" s="191">
        <f t="shared" si="14"/>
        <v>0</v>
      </c>
      <c r="F110" s="192" t="e">
        <f t="shared" si="15"/>
        <v>#DIV/0!</v>
      </c>
      <c r="G110" s="193">
        <f t="shared" si="16"/>
        <v>0</v>
      </c>
      <c r="H110" s="194">
        <v>105</v>
      </c>
      <c r="I110" s="195"/>
      <c r="J110" s="196"/>
    </row>
    <row r="111" spans="1:10" ht="23.25">
      <c r="A111" s="197"/>
      <c r="B111" s="198"/>
      <c r="C111" s="199"/>
      <c r="D111" s="199"/>
      <c r="E111" s="200">
        <f t="shared" si="14"/>
        <v>0</v>
      </c>
      <c r="F111" s="201" t="e">
        <f t="shared" si="15"/>
        <v>#DIV/0!</v>
      </c>
      <c r="G111" s="202">
        <f t="shared" si="16"/>
        <v>0</v>
      </c>
      <c r="H111" s="198">
        <v>1</v>
      </c>
      <c r="I111" s="203"/>
      <c r="J111" s="204"/>
    </row>
    <row r="112" spans="1:10" ht="23.25">
      <c r="A112" s="151"/>
      <c r="B112" s="153"/>
      <c r="C112" s="165"/>
      <c r="D112" s="165"/>
      <c r="E112" s="183">
        <f t="shared" si="14"/>
        <v>0</v>
      </c>
      <c r="F112" s="184" t="e">
        <f t="shared" si="15"/>
        <v>#DIV/0!</v>
      </c>
      <c r="G112" s="185">
        <f t="shared" si="16"/>
        <v>0</v>
      </c>
      <c r="H112" s="153">
        <v>2</v>
      </c>
      <c r="I112" s="187"/>
      <c r="J112" s="146"/>
    </row>
    <row r="113" spans="1:10" ht="23.25">
      <c r="A113" s="151"/>
      <c r="B113" s="198"/>
      <c r="C113" s="165"/>
      <c r="D113" s="165"/>
      <c r="E113" s="183">
        <f t="shared" si="14"/>
        <v>0</v>
      </c>
      <c r="F113" s="184" t="e">
        <f t="shared" si="15"/>
        <v>#DIV/0!</v>
      </c>
      <c r="G113" s="185">
        <f t="shared" si="16"/>
        <v>0</v>
      </c>
      <c r="H113" s="198">
        <v>3</v>
      </c>
      <c r="I113" s="187"/>
      <c r="J113" s="146"/>
    </row>
    <row r="114" spans="1:10" ht="23.25">
      <c r="A114" s="151"/>
      <c r="B114" s="153"/>
      <c r="C114" s="165"/>
      <c r="D114" s="165"/>
      <c r="E114" s="183">
        <f t="shared" si="14"/>
        <v>0</v>
      </c>
      <c r="F114" s="184" t="e">
        <f t="shared" si="15"/>
        <v>#DIV/0!</v>
      </c>
      <c r="G114" s="185">
        <f t="shared" si="16"/>
        <v>0</v>
      </c>
      <c r="H114" s="153">
        <v>4</v>
      </c>
      <c r="I114" s="187"/>
      <c r="J114" s="146"/>
    </row>
    <row r="115" spans="1:10" ht="23.25">
      <c r="A115" s="151"/>
      <c r="B115" s="198"/>
      <c r="C115" s="165"/>
      <c r="D115" s="165"/>
      <c r="E115" s="183">
        <f t="shared" si="14"/>
        <v>0</v>
      </c>
      <c r="F115" s="184" t="e">
        <f t="shared" si="15"/>
        <v>#DIV/0!</v>
      </c>
      <c r="G115" s="185">
        <f t="shared" si="16"/>
        <v>0</v>
      </c>
      <c r="H115" s="198">
        <v>5</v>
      </c>
      <c r="I115" s="187"/>
      <c r="J115" s="146"/>
    </row>
    <row r="116" spans="1:10" ht="23.25">
      <c r="A116" s="151"/>
      <c r="B116" s="153"/>
      <c r="C116" s="165"/>
      <c r="D116" s="165"/>
      <c r="E116" s="183">
        <f t="shared" si="14"/>
        <v>0</v>
      </c>
      <c r="F116" s="184" t="e">
        <f t="shared" si="15"/>
        <v>#DIV/0!</v>
      </c>
      <c r="G116" s="185">
        <f t="shared" si="16"/>
        <v>0</v>
      </c>
      <c r="H116" s="153">
        <v>6</v>
      </c>
      <c r="I116" s="187"/>
      <c r="J116" s="146"/>
    </row>
    <row r="117" spans="1:10" ht="23.25">
      <c r="A117" s="151"/>
      <c r="B117" s="153"/>
      <c r="C117" s="165"/>
      <c r="D117" s="165"/>
      <c r="E117" s="183">
        <f t="shared" si="14"/>
        <v>0</v>
      </c>
      <c r="F117" s="184" t="e">
        <f t="shared" si="15"/>
        <v>#DIV/0!</v>
      </c>
      <c r="G117" s="185">
        <f t="shared" si="16"/>
        <v>0</v>
      </c>
      <c r="H117" s="198">
        <v>7</v>
      </c>
      <c r="I117" s="187"/>
      <c r="J117" s="146"/>
    </row>
    <row r="118" spans="1:10" ht="23.25">
      <c r="A118" s="151"/>
      <c r="B118" s="153"/>
      <c r="C118" s="165"/>
      <c r="D118" s="165"/>
      <c r="E118" s="183">
        <f t="shared" si="14"/>
        <v>0</v>
      </c>
      <c r="F118" s="184" t="e">
        <f t="shared" si="15"/>
        <v>#DIV/0!</v>
      </c>
      <c r="G118" s="185">
        <f t="shared" si="16"/>
        <v>0</v>
      </c>
      <c r="H118" s="153">
        <v>8</v>
      </c>
      <c r="I118" s="187"/>
      <c r="J118" s="146"/>
    </row>
    <row r="119" spans="1:10" ht="23.25">
      <c r="A119" s="151"/>
      <c r="B119" s="153"/>
      <c r="C119" s="165"/>
      <c r="D119" s="165"/>
      <c r="E119" s="183">
        <f t="shared" si="14"/>
        <v>0</v>
      </c>
      <c r="F119" s="184" t="e">
        <f t="shared" si="15"/>
        <v>#DIV/0!</v>
      </c>
      <c r="G119" s="185">
        <f t="shared" si="16"/>
        <v>0</v>
      </c>
      <c r="H119" s="198">
        <v>9</v>
      </c>
      <c r="I119" s="187"/>
      <c r="J119" s="146"/>
    </row>
    <row r="120" spans="1:10" ht="23.25">
      <c r="A120" s="151"/>
      <c r="B120" s="153"/>
      <c r="C120" s="165"/>
      <c r="D120" s="165"/>
      <c r="E120" s="183">
        <f t="shared" si="14"/>
        <v>0</v>
      </c>
      <c r="F120" s="184" t="e">
        <f t="shared" si="15"/>
        <v>#DIV/0!</v>
      </c>
      <c r="G120" s="185">
        <f t="shared" si="16"/>
        <v>0</v>
      </c>
      <c r="H120" s="153">
        <v>10</v>
      </c>
      <c r="I120" s="187"/>
      <c r="J120" s="146"/>
    </row>
    <row r="121" spans="1:10" ht="23.25">
      <c r="A121" s="151"/>
      <c r="B121" s="153"/>
      <c r="C121" s="165"/>
      <c r="D121" s="165"/>
      <c r="E121" s="183">
        <f t="shared" si="14"/>
        <v>0</v>
      </c>
      <c r="F121" s="184" t="e">
        <f t="shared" si="15"/>
        <v>#DIV/0!</v>
      </c>
      <c r="G121" s="185">
        <f t="shared" si="16"/>
        <v>0</v>
      </c>
      <c r="H121" s="198">
        <v>11</v>
      </c>
      <c r="I121" s="187"/>
      <c r="J121" s="146"/>
    </row>
    <row r="122" spans="1:10" ht="23.25">
      <c r="A122" s="151"/>
      <c r="B122" s="153"/>
      <c r="C122" s="165"/>
      <c r="D122" s="165"/>
      <c r="E122" s="183">
        <f t="shared" si="14"/>
        <v>0</v>
      </c>
      <c r="F122" s="184" t="e">
        <f t="shared" si="15"/>
        <v>#DIV/0!</v>
      </c>
      <c r="G122" s="185">
        <f t="shared" si="16"/>
        <v>0</v>
      </c>
      <c r="H122" s="153">
        <v>12</v>
      </c>
      <c r="I122" s="187"/>
      <c r="J122" s="146"/>
    </row>
    <row r="123" spans="1:10" ht="23.25">
      <c r="A123" s="151"/>
      <c r="B123" s="153"/>
      <c r="C123" s="165"/>
      <c r="D123" s="165"/>
      <c r="E123" s="183">
        <f t="shared" si="14"/>
        <v>0</v>
      </c>
      <c r="F123" s="184" t="e">
        <f t="shared" si="15"/>
        <v>#DIV/0!</v>
      </c>
      <c r="G123" s="185">
        <f t="shared" si="16"/>
        <v>0</v>
      </c>
      <c r="H123" s="198">
        <v>13</v>
      </c>
      <c r="I123" s="187"/>
      <c r="J123" s="146"/>
    </row>
    <row r="124" spans="1:10" ht="23.25">
      <c r="A124" s="151"/>
      <c r="B124" s="153"/>
      <c r="C124" s="165"/>
      <c r="D124" s="165"/>
      <c r="E124" s="183">
        <f t="shared" si="14"/>
        <v>0</v>
      </c>
      <c r="F124" s="184" t="e">
        <f t="shared" si="15"/>
        <v>#DIV/0!</v>
      </c>
      <c r="G124" s="185">
        <f t="shared" si="16"/>
        <v>0</v>
      </c>
      <c r="H124" s="153">
        <v>14</v>
      </c>
      <c r="I124" s="187"/>
      <c r="J124" s="146"/>
    </row>
    <row r="125" spans="1:10" ht="23.25">
      <c r="A125" s="151"/>
      <c r="B125" s="153"/>
      <c r="C125" s="165"/>
      <c r="D125" s="165"/>
      <c r="E125" s="183">
        <f t="shared" si="14"/>
        <v>0</v>
      </c>
      <c r="F125" s="184" t="e">
        <f t="shared" si="15"/>
        <v>#DIV/0!</v>
      </c>
      <c r="G125" s="185">
        <f t="shared" si="16"/>
        <v>0</v>
      </c>
      <c r="H125" s="198">
        <v>15</v>
      </c>
      <c r="I125" s="187"/>
      <c r="J125" s="146"/>
    </row>
    <row r="126" spans="1:10" ht="23.25">
      <c r="A126" s="151"/>
      <c r="B126" s="153"/>
      <c r="C126" s="165"/>
      <c r="D126" s="165"/>
      <c r="E126" s="183">
        <f t="shared" si="14"/>
        <v>0</v>
      </c>
      <c r="F126" s="184" t="e">
        <f t="shared" si="15"/>
        <v>#DIV/0!</v>
      </c>
      <c r="G126" s="185">
        <f t="shared" si="16"/>
        <v>0</v>
      </c>
      <c r="H126" s="153">
        <v>16</v>
      </c>
      <c r="I126" s="187"/>
      <c r="J126" s="146"/>
    </row>
    <row r="127" spans="1:10" ht="23.25">
      <c r="A127" s="151"/>
      <c r="B127" s="153"/>
      <c r="C127" s="165"/>
      <c r="D127" s="165"/>
      <c r="E127" s="183">
        <f t="shared" si="14"/>
        <v>0</v>
      </c>
      <c r="F127" s="184" t="e">
        <f t="shared" si="15"/>
        <v>#DIV/0!</v>
      </c>
      <c r="G127" s="185">
        <f t="shared" si="16"/>
        <v>0</v>
      </c>
      <c r="H127" s="198">
        <v>17</v>
      </c>
      <c r="I127" s="187"/>
      <c r="J127" s="146"/>
    </row>
    <row r="128" spans="1:10" ht="23.25">
      <c r="A128" s="151"/>
      <c r="B128" s="153"/>
      <c r="C128" s="165"/>
      <c r="D128" s="165"/>
      <c r="E128" s="183">
        <f t="shared" si="14"/>
        <v>0</v>
      </c>
      <c r="F128" s="184" t="e">
        <f t="shared" si="15"/>
        <v>#DIV/0!</v>
      </c>
      <c r="G128" s="185">
        <f t="shared" si="16"/>
        <v>0</v>
      </c>
      <c r="H128" s="153">
        <v>18</v>
      </c>
      <c r="I128" s="187"/>
      <c r="J128" s="146"/>
    </row>
    <row r="129" spans="1:10" ht="23.25">
      <c r="A129" s="151"/>
      <c r="B129" s="153"/>
      <c r="C129" s="165"/>
      <c r="D129" s="165"/>
      <c r="E129" s="183">
        <f t="shared" si="14"/>
        <v>0</v>
      </c>
      <c r="F129" s="184" t="e">
        <f t="shared" si="15"/>
        <v>#DIV/0!</v>
      </c>
      <c r="G129" s="185">
        <f t="shared" si="16"/>
        <v>0</v>
      </c>
      <c r="H129" s="198">
        <v>19</v>
      </c>
      <c r="I129" s="187"/>
      <c r="J129" s="146"/>
    </row>
    <row r="130" spans="1:10" ht="23.25">
      <c r="A130" s="151"/>
      <c r="B130" s="153"/>
      <c r="C130" s="165"/>
      <c r="D130" s="165"/>
      <c r="E130" s="183">
        <f t="shared" si="14"/>
        <v>0</v>
      </c>
      <c r="F130" s="184" t="e">
        <f t="shared" si="15"/>
        <v>#DIV/0!</v>
      </c>
      <c r="G130" s="185">
        <f t="shared" si="16"/>
        <v>0</v>
      </c>
      <c r="H130" s="153">
        <v>20</v>
      </c>
      <c r="I130" s="187"/>
      <c r="J130" s="146"/>
    </row>
    <row r="131" spans="1:10" ht="23.25">
      <c r="A131" s="151"/>
      <c r="B131" s="153"/>
      <c r="C131" s="165"/>
      <c r="D131" s="165"/>
      <c r="E131" s="183">
        <f t="shared" si="14"/>
        <v>0</v>
      </c>
      <c r="F131" s="184" t="e">
        <f t="shared" si="15"/>
        <v>#DIV/0!</v>
      </c>
      <c r="G131" s="185">
        <f t="shared" si="16"/>
        <v>0</v>
      </c>
      <c r="H131" s="198">
        <v>21</v>
      </c>
      <c r="I131" s="187"/>
      <c r="J131" s="146"/>
    </row>
    <row r="132" spans="1:10" ht="23.25">
      <c r="A132" s="151"/>
      <c r="B132" s="153"/>
      <c r="C132" s="165"/>
      <c r="D132" s="165"/>
      <c r="E132" s="183">
        <f t="shared" si="14"/>
        <v>0</v>
      </c>
      <c r="F132" s="184" t="e">
        <f t="shared" si="15"/>
        <v>#DIV/0!</v>
      </c>
      <c r="G132" s="185">
        <f t="shared" si="16"/>
        <v>0</v>
      </c>
      <c r="H132" s="153">
        <v>22</v>
      </c>
      <c r="I132" s="187"/>
      <c r="J132" s="146"/>
    </row>
    <row r="133" spans="1:10" ht="23.25">
      <c r="A133" s="151"/>
      <c r="B133" s="153"/>
      <c r="C133" s="165"/>
      <c r="D133" s="165"/>
      <c r="E133" s="183">
        <f t="shared" si="14"/>
        <v>0</v>
      </c>
      <c r="F133" s="184" t="e">
        <f t="shared" si="15"/>
        <v>#DIV/0!</v>
      </c>
      <c r="G133" s="185">
        <f t="shared" si="16"/>
        <v>0</v>
      </c>
      <c r="H133" s="198">
        <v>23</v>
      </c>
      <c r="I133" s="187"/>
      <c r="J133" s="146"/>
    </row>
    <row r="134" spans="1:10" ht="23.25">
      <c r="A134" s="151"/>
      <c r="B134" s="153"/>
      <c r="C134" s="165"/>
      <c r="D134" s="165"/>
      <c r="E134" s="183">
        <f t="shared" si="14"/>
        <v>0</v>
      </c>
      <c r="F134" s="184" t="e">
        <f t="shared" si="15"/>
        <v>#DIV/0!</v>
      </c>
      <c r="G134" s="185">
        <f t="shared" si="16"/>
        <v>0</v>
      </c>
      <c r="H134" s="153">
        <v>24</v>
      </c>
      <c r="I134" s="187"/>
      <c r="J134" s="146"/>
    </row>
    <row r="135" spans="1:10" ht="23.25">
      <c r="A135" s="151"/>
      <c r="B135" s="153"/>
      <c r="C135" s="165"/>
      <c r="D135" s="165"/>
      <c r="E135" s="183">
        <f t="shared" si="14"/>
        <v>0</v>
      </c>
      <c r="F135" s="184" t="e">
        <f t="shared" si="15"/>
        <v>#DIV/0!</v>
      </c>
      <c r="G135" s="185">
        <f t="shared" si="16"/>
        <v>0</v>
      </c>
      <c r="H135" s="198">
        <v>25</v>
      </c>
      <c r="I135" s="187"/>
      <c r="J135" s="146"/>
    </row>
    <row r="136" spans="1:10" ht="23.25">
      <c r="A136" s="151"/>
      <c r="B136" s="153"/>
      <c r="C136" s="165"/>
      <c r="D136" s="165"/>
      <c r="E136" s="183">
        <f t="shared" si="14"/>
        <v>0</v>
      </c>
      <c r="F136" s="184" t="e">
        <f t="shared" si="15"/>
        <v>#DIV/0!</v>
      </c>
      <c r="G136" s="185">
        <f t="shared" si="16"/>
        <v>0</v>
      </c>
      <c r="H136" s="153">
        <v>26</v>
      </c>
      <c r="I136" s="187"/>
      <c r="J136" s="146"/>
    </row>
    <row r="137" spans="1:10" ht="23.25">
      <c r="A137" s="151"/>
      <c r="B137" s="153"/>
      <c r="C137" s="165"/>
      <c r="D137" s="165"/>
      <c r="E137" s="183">
        <f t="shared" si="14"/>
        <v>0</v>
      </c>
      <c r="F137" s="184" t="e">
        <f t="shared" si="15"/>
        <v>#DIV/0!</v>
      </c>
      <c r="G137" s="185">
        <f t="shared" si="16"/>
        <v>0</v>
      </c>
      <c r="H137" s="198">
        <v>27</v>
      </c>
      <c r="I137" s="187"/>
      <c r="J137" s="146"/>
    </row>
    <row r="138" spans="1:10" ht="23.25">
      <c r="A138" s="151"/>
      <c r="B138" s="153"/>
      <c r="C138" s="165"/>
      <c r="D138" s="165"/>
      <c r="E138" s="183">
        <f t="shared" si="14"/>
        <v>0</v>
      </c>
      <c r="F138" s="184" t="e">
        <f t="shared" si="15"/>
        <v>#DIV/0!</v>
      </c>
      <c r="G138" s="185">
        <f t="shared" si="16"/>
        <v>0</v>
      </c>
      <c r="H138" s="153">
        <v>28</v>
      </c>
      <c r="I138" s="187"/>
      <c r="J138" s="146"/>
    </row>
    <row r="139" spans="1:10" ht="23.25">
      <c r="A139" s="151"/>
      <c r="B139" s="153"/>
      <c r="C139" s="165"/>
      <c r="D139" s="165"/>
      <c r="E139" s="183">
        <f t="shared" si="14"/>
        <v>0</v>
      </c>
      <c r="F139" s="184" t="e">
        <f t="shared" si="15"/>
        <v>#DIV/0!</v>
      </c>
      <c r="G139" s="185">
        <f t="shared" si="16"/>
        <v>0</v>
      </c>
      <c r="H139" s="198">
        <v>29</v>
      </c>
      <c r="I139" s="187"/>
      <c r="J139" s="146"/>
    </row>
    <row r="140" spans="1:10" ht="23.25">
      <c r="A140" s="151"/>
      <c r="B140" s="153"/>
      <c r="C140" s="165"/>
      <c r="D140" s="165"/>
      <c r="E140" s="183">
        <f t="shared" si="14"/>
        <v>0</v>
      </c>
      <c r="F140" s="184" t="e">
        <f t="shared" si="15"/>
        <v>#DIV/0!</v>
      </c>
      <c r="G140" s="185">
        <f t="shared" si="16"/>
        <v>0</v>
      </c>
      <c r="H140" s="153">
        <v>30</v>
      </c>
      <c r="I140" s="187"/>
      <c r="J140" s="146"/>
    </row>
    <row r="141" spans="1:10" ht="23.25">
      <c r="A141" s="151"/>
      <c r="B141" s="153"/>
      <c r="C141" s="165"/>
      <c r="D141" s="165"/>
      <c r="E141" s="183">
        <f t="shared" si="14"/>
        <v>0</v>
      </c>
      <c r="F141" s="184" t="e">
        <f t="shared" si="15"/>
        <v>#DIV/0!</v>
      </c>
      <c r="G141" s="185">
        <f t="shared" si="16"/>
        <v>0</v>
      </c>
      <c r="H141" s="198">
        <v>31</v>
      </c>
      <c r="I141" s="187"/>
      <c r="J141" s="146"/>
    </row>
    <row r="142" spans="1:10" ht="23.25">
      <c r="A142" s="151"/>
      <c r="B142" s="153"/>
      <c r="C142" s="165"/>
      <c r="D142" s="165"/>
      <c r="E142" s="183">
        <f t="shared" si="14"/>
        <v>0</v>
      </c>
      <c r="F142" s="184" t="e">
        <f t="shared" si="15"/>
        <v>#DIV/0!</v>
      </c>
      <c r="G142" s="185">
        <f t="shared" si="16"/>
        <v>0</v>
      </c>
      <c r="H142" s="153">
        <v>32</v>
      </c>
      <c r="I142" s="187"/>
      <c r="J142" s="146"/>
    </row>
    <row r="143" spans="1:10" ht="23.25">
      <c r="A143" s="151"/>
      <c r="B143" s="153"/>
      <c r="C143" s="165"/>
      <c r="D143" s="165"/>
      <c r="E143" s="183">
        <f t="shared" si="14"/>
        <v>0</v>
      </c>
      <c r="F143" s="184" t="e">
        <f t="shared" si="15"/>
        <v>#DIV/0!</v>
      </c>
      <c r="G143" s="185">
        <f t="shared" si="16"/>
        <v>0</v>
      </c>
      <c r="H143" s="198">
        <v>33</v>
      </c>
      <c r="I143" s="187"/>
      <c r="J143" s="146"/>
    </row>
    <row r="144" spans="1:10" ht="23.25">
      <c r="A144" s="151"/>
      <c r="B144" s="153"/>
      <c r="C144" s="165"/>
      <c r="D144" s="165"/>
      <c r="E144" s="183">
        <f t="shared" si="14"/>
        <v>0</v>
      </c>
      <c r="F144" s="184" t="e">
        <f t="shared" si="15"/>
        <v>#DIV/0!</v>
      </c>
      <c r="G144" s="185">
        <f t="shared" si="16"/>
        <v>0</v>
      </c>
      <c r="H144" s="153">
        <v>34</v>
      </c>
      <c r="I144" s="187"/>
      <c r="J144" s="146"/>
    </row>
    <row r="145" spans="1:10" ht="23.25">
      <c r="A145" s="151"/>
      <c r="B145" s="153"/>
      <c r="C145" s="165"/>
      <c r="D145" s="165"/>
      <c r="E145" s="183">
        <f aca="true" t="shared" si="17" ref="E145:E208">D145-C145</f>
        <v>0</v>
      </c>
      <c r="F145" s="184" t="e">
        <f aca="true" t="shared" si="18" ref="F145:F208">((10^6)*E145/G145)</f>
        <v>#DIV/0!</v>
      </c>
      <c r="G145" s="185">
        <f aca="true" t="shared" si="19" ref="G145:G208">I145-J145</f>
        <v>0</v>
      </c>
      <c r="H145" s="198">
        <v>35</v>
      </c>
      <c r="I145" s="187"/>
      <c r="J145" s="146"/>
    </row>
    <row r="146" spans="1:10" ht="23.25">
      <c r="A146" s="151"/>
      <c r="B146" s="153"/>
      <c r="C146" s="165"/>
      <c r="D146" s="165"/>
      <c r="E146" s="183">
        <f t="shared" si="17"/>
        <v>0</v>
      </c>
      <c r="F146" s="184" t="e">
        <f t="shared" si="18"/>
        <v>#DIV/0!</v>
      </c>
      <c r="G146" s="185">
        <f t="shared" si="19"/>
        <v>0</v>
      </c>
      <c r="H146" s="153">
        <v>36</v>
      </c>
      <c r="I146" s="187"/>
      <c r="J146" s="146"/>
    </row>
    <row r="147" spans="1:10" ht="23.25">
      <c r="A147" s="151"/>
      <c r="B147" s="153"/>
      <c r="C147" s="165"/>
      <c r="D147" s="165"/>
      <c r="E147" s="183">
        <f t="shared" si="17"/>
        <v>0</v>
      </c>
      <c r="F147" s="184" t="e">
        <f t="shared" si="18"/>
        <v>#DIV/0!</v>
      </c>
      <c r="G147" s="185">
        <f t="shared" si="19"/>
        <v>0</v>
      </c>
      <c r="H147" s="198">
        <v>37</v>
      </c>
      <c r="I147" s="187"/>
      <c r="J147" s="146"/>
    </row>
    <row r="148" spans="1:10" ht="23.25">
      <c r="A148" s="151"/>
      <c r="B148" s="153"/>
      <c r="C148" s="165"/>
      <c r="D148" s="165"/>
      <c r="E148" s="183">
        <f t="shared" si="17"/>
        <v>0</v>
      </c>
      <c r="F148" s="184" t="e">
        <f t="shared" si="18"/>
        <v>#DIV/0!</v>
      </c>
      <c r="G148" s="185">
        <f t="shared" si="19"/>
        <v>0</v>
      </c>
      <c r="H148" s="153">
        <v>38</v>
      </c>
      <c r="I148" s="187"/>
      <c r="J148" s="146"/>
    </row>
    <row r="149" spans="1:10" ht="23.25">
      <c r="A149" s="151"/>
      <c r="B149" s="153"/>
      <c r="C149" s="165"/>
      <c r="D149" s="165"/>
      <c r="E149" s="183">
        <f t="shared" si="17"/>
        <v>0</v>
      </c>
      <c r="F149" s="184" t="e">
        <f t="shared" si="18"/>
        <v>#DIV/0!</v>
      </c>
      <c r="G149" s="185">
        <f t="shared" si="19"/>
        <v>0</v>
      </c>
      <c r="H149" s="198">
        <v>39</v>
      </c>
      <c r="I149" s="187"/>
      <c r="J149" s="146"/>
    </row>
    <row r="150" spans="1:10" ht="23.25">
      <c r="A150" s="151"/>
      <c r="B150" s="153"/>
      <c r="C150" s="165"/>
      <c r="D150" s="165"/>
      <c r="E150" s="183">
        <f t="shared" si="17"/>
        <v>0</v>
      </c>
      <c r="F150" s="184" t="e">
        <f t="shared" si="18"/>
        <v>#DIV/0!</v>
      </c>
      <c r="G150" s="185">
        <f t="shared" si="19"/>
        <v>0</v>
      </c>
      <c r="H150" s="153">
        <v>40</v>
      </c>
      <c r="I150" s="187"/>
      <c r="J150" s="146"/>
    </row>
    <row r="151" spans="1:10" ht="23.25">
      <c r="A151" s="151"/>
      <c r="B151" s="153"/>
      <c r="C151" s="165"/>
      <c r="D151" s="165"/>
      <c r="E151" s="183">
        <f t="shared" si="17"/>
        <v>0</v>
      </c>
      <c r="F151" s="184" t="e">
        <f t="shared" si="18"/>
        <v>#DIV/0!</v>
      </c>
      <c r="G151" s="185">
        <f t="shared" si="19"/>
        <v>0</v>
      </c>
      <c r="H151" s="198">
        <v>41</v>
      </c>
      <c r="I151" s="187"/>
      <c r="J151" s="146"/>
    </row>
    <row r="152" spans="1:10" ht="23.25">
      <c r="A152" s="151"/>
      <c r="B152" s="153"/>
      <c r="C152" s="165"/>
      <c r="D152" s="165"/>
      <c r="E152" s="183">
        <f t="shared" si="17"/>
        <v>0</v>
      </c>
      <c r="F152" s="184" t="e">
        <f t="shared" si="18"/>
        <v>#DIV/0!</v>
      </c>
      <c r="G152" s="185">
        <f t="shared" si="19"/>
        <v>0</v>
      </c>
      <c r="H152" s="153">
        <v>42</v>
      </c>
      <c r="I152" s="187"/>
      <c r="J152" s="146"/>
    </row>
    <row r="153" spans="1:10" ht="23.25">
      <c r="A153" s="151"/>
      <c r="B153" s="153"/>
      <c r="C153" s="165"/>
      <c r="D153" s="165"/>
      <c r="E153" s="183">
        <f t="shared" si="17"/>
        <v>0</v>
      </c>
      <c r="F153" s="184" t="e">
        <f t="shared" si="18"/>
        <v>#DIV/0!</v>
      </c>
      <c r="G153" s="185">
        <f t="shared" si="19"/>
        <v>0</v>
      </c>
      <c r="H153" s="198">
        <v>43</v>
      </c>
      <c r="I153" s="187"/>
      <c r="J153" s="146"/>
    </row>
    <row r="154" spans="1:10" ht="23.25">
      <c r="A154" s="151"/>
      <c r="B154" s="153"/>
      <c r="C154" s="165"/>
      <c r="D154" s="165"/>
      <c r="E154" s="183">
        <f t="shared" si="17"/>
        <v>0</v>
      </c>
      <c r="F154" s="184" t="e">
        <f t="shared" si="18"/>
        <v>#DIV/0!</v>
      </c>
      <c r="G154" s="185">
        <f t="shared" si="19"/>
        <v>0</v>
      </c>
      <c r="H154" s="153">
        <v>44</v>
      </c>
      <c r="I154" s="187"/>
      <c r="J154" s="146"/>
    </row>
    <row r="155" spans="1:10" ht="23.25">
      <c r="A155" s="151"/>
      <c r="B155" s="153"/>
      <c r="C155" s="165"/>
      <c r="D155" s="165"/>
      <c r="E155" s="183">
        <f t="shared" si="17"/>
        <v>0</v>
      </c>
      <c r="F155" s="184" t="e">
        <f t="shared" si="18"/>
        <v>#DIV/0!</v>
      </c>
      <c r="G155" s="185">
        <f t="shared" si="19"/>
        <v>0</v>
      </c>
      <c r="H155" s="198">
        <v>45</v>
      </c>
      <c r="I155" s="187"/>
      <c r="J155" s="146"/>
    </row>
    <row r="156" spans="1:10" ht="23.25">
      <c r="A156" s="151"/>
      <c r="B156" s="153"/>
      <c r="C156" s="165"/>
      <c r="D156" s="165"/>
      <c r="E156" s="183">
        <f t="shared" si="17"/>
        <v>0</v>
      </c>
      <c r="F156" s="184" t="e">
        <f t="shared" si="18"/>
        <v>#DIV/0!</v>
      </c>
      <c r="G156" s="185">
        <f t="shared" si="19"/>
        <v>0</v>
      </c>
      <c r="H156" s="153">
        <v>46</v>
      </c>
      <c r="I156" s="187"/>
      <c r="J156" s="146"/>
    </row>
    <row r="157" spans="1:10" ht="23.25">
      <c r="A157" s="151"/>
      <c r="B157" s="153"/>
      <c r="C157" s="165"/>
      <c r="D157" s="165"/>
      <c r="E157" s="183">
        <f t="shared" si="17"/>
        <v>0</v>
      </c>
      <c r="F157" s="184" t="e">
        <f t="shared" si="18"/>
        <v>#DIV/0!</v>
      </c>
      <c r="G157" s="185">
        <f t="shared" si="19"/>
        <v>0</v>
      </c>
      <c r="H157" s="198">
        <v>47</v>
      </c>
      <c r="I157" s="187"/>
      <c r="J157" s="146"/>
    </row>
    <row r="158" spans="1:10" ht="23.25">
      <c r="A158" s="151"/>
      <c r="B158" s="153"/>
      <c r="C158" s="165"/>
      <c r="D158" s="165"/>
      <c r="E158" s="183">
        <f t="shared" si="17"/>
        <v>0</v>
      </c>
      <c r="F158" s="184" t="e">
        <f t="shared" si="18"/>
        <v>#DIV/0!</v>
      </c>
      <c r="G158" s="185">
        <f t="shared" si="19"/>
        <v>0</v>
      </c>
      <c r="H158" s="153">
        <v>48</v>
      </c>
      <c r="I158" s="187"/>
      <c r="J158" s="146"/>
    </row>
    <row r="159" spans="1:10" ht="23.25">
      <c r="A159" s="151"/>
      <c r="B159" s="153"/>
      <c r="C159" s="165"/>
      <c r="D159" s="165"/>
      <c r="E159" s="183">
        <f t="shared" si="17"/>
        <v>0</v>
      </c>
      <c r="F159" s="184" t="e">
        <f t="shared" si="18"/>
        <v>#DIV/0!</v>
      </c>
      <c r="G159" s="185">
        <f t="shared" si="19"/>
        <v>0</v>
      </c>
      <c r="H159" s="198">
        <v>49</v>
      </c>
      <c r="I159" s="187"/>
      <c r="J159" s="146"/>
    </row>
    <row r="160" spans="1:10" ht="23.25">
      <c r="A160" s="151"/>
      <c r="B160" s="153"/>
      <c r="C160" s="165"/>
      <c r="D160" s="165"/>
      <c r="E160" s="183">
        <f t="shared" si="17"/>
        <v>0</v>
      </c>
      <c r="F160" s="184" t="e">
        <f t="shared" si="18"/>
        <v>#DIV/0!</v>
      </c>
      <c r="G160" s="185">
        <f t="shared" si="19"/>
        <v>0</v>
      </c>
      <c r="H160" s="153">
        <v>50</v>
      </c>
      <c r="I160" s="187"/>
      <c r="J160" s="146"/>
    </row>
    <row r="161" spans="1:10" ht="23.25">
      <c r="A161" s="151"/>
      <c r="B161" s="153"/>
      <c r="C161" s="165"/>
      <c r="D161" s="165"/>
      <c r="E161" s="183">
        <f t="shared" si="17"/>
        <v>0</v>
      </c>
      <c r="F161" s="184" t="e">
        <f t="shared" si="18"/>
        <v>#DIV/0!</v>
      </c>
      <c r="G161" s="185">
        <f t="shared" si="19"/>
        <v>0</v>
      </c>
      <c r="H161" s="198">
        <v>51</v>
      </c>
      <c r="I161" s="187"/>
      <c r="J161" s="146"/>
    </row>
    <row r="162" spans="1:10" ht="23.25">
      <c r="A162" s="151"/>
      <c r="B162" s="153"/>
      <c r="C162" s="165"/>
      <c r="D162" s="165"/>
      <c r="E162" s="183">
        <f t="shared" si="17"/>
        <v>0</v>
      </c>
      <c r="F162" s="184" t="e">
        <f t="shared" si="18"/>
        <v>#DIV/0!</v>
      </c>
      <c r="G162" s="185">
        <f t="shared" si="19"/>
        <v>0</v>
      </c>
      <c r="H162" s="153">
        <v>52</v>
      </c>
      <c r="I162" s="187"/>
      <c r="J162" s="146"/>
    </row>
    <row r="163" spans="1:10" ht="23.25">
      <c r="A163" s="151"/>
      <c r="B163" s="153"/>
      <c r="C163" s="165"/>
      <c r="D163" s="165"/>
      <c r="E163" s="183">
        <f t="shared" si="17"/>
        <v>0</v>
      </c>
      <c r="F163" s="184" t="e">
        <f t="shared" si="18"/>
        <v>#DIV/0!</v>
      </c>
      <c r="G163" s="185">
        <f t="shared" si="19"/>
        <v>0</v>
      </c>
      <c r="H163" s="198">
        <v>53</v>
      </c>
      <c r="I163" s="187"/>
      <c r="J163" s="146"/>
    </row>
    <row r="164" spans="1:10" ht="23.25">
      <c r="A164" s="151"/>
      <c r="B164" s="153"/>
      <c r="C164" s="165"/>
      <c r="D164" s="165"/>
      <c r="E164" s="183">
        <f t="shared" si="17"/>
        <v>0</v>
      </c>
      <c r="F164" s="184" t="e">
        <f t="shared" si="18"/>
        <v>#DIV/0!</v>
      </c>
      <c r="G164" s="185">
        <f t="shared" si="19"/>
        <v>0</v>
      </c>
      <c r="H164" s="153">
        <v>54</v>
      </c>
      <c r="I164" s="187"/>
      <c r="J164" s="146"/>
    </row>
    <row r="165" spans="1:10" ht="23.25">
      <c r="A165" s="151"/>
      <c r="B165" s="153"/>
      <c r="C165" s="165"/>
      <c r="D165" s="165"/>
      <c r="E165" s="183">
        <f t="shared" si="17"/>
        <v>0</v>
      </c>
      <c r="F165" s="184" t="e">
        <f t="shared" si="18"/>
        <v>#DIV/0!</v>
      </c>
      <c r="G165" s="185">
        <f t="shared" si="19"/>
        <v>0</v>
      </c>
      <c r="H165" s="198">
        <v>55</v>
      </c>
      <c r="I165" s="187"/>
      <c r="J165" s="146"/>
    </row>
    <row r="166" spans="1:10" ht="23.25">
      <c r="A166" s="151"/>
      <c r="B166" s="153"/>
      <c r="C166" s="165"/>
      <c r="D166" s="165"/>
      <c r="E166" s="183">
        <f t="shared" si="17"/>
        <v>0</v>
      </c>
      <c r="F166" s="184" t="e">
        <f t="shared" si="18"/>
        <v>#DIV/0!</v>
      </c>
      <c r="G166" s="185">
        <f t="shared" si="19"/>
        <v>0</v>
      </c>
      <c r="H166" s="153">
        <v>56</v>
      </c>
      <c r="I166" s="187"/>
      <c r="J166" s="146"/>
    </row>
    <row r="167" spans="1:10" ht="23.25">
      <c r="A167" s="151"/>
      <c r="B167" s="153"/>
      <c r="C167" s="165"/>
      <c r="D167" s="165"/>
      <c r="E167" s="183">
        <f t="shared" si="17"/>
        <v>0</v>
      </c>
      <c r="F167" s="184" t="e">
        <f t="shared" si="18"/>
        <v>#DIV/0!</v>
      </c>
      <c r="G167" s="185">
        <f t="shared" si="19"/>
        <v>0</v>
      </c>
      <c r="H167" s="198">
        <v>57</v>
      </c>
      <c r="I167" s="187"/>
      <c r="J167" s="146"/>
    </row>
    <row r="168" spans="1:10" ht="23.25">
      <c r="A168" s="151"/>
      <c r="B168" s="153"/>
      <c r="C168" s="165"/>
      <c r="D168" s="165"/>
      <c r="E168" s="183">
        <f t="shared" si="17"/>
        <v>0</v>
      </c>
      <c r="F168" s="184" t="e">
        <f t="shared" si="18"/>
        <v>#DIV/0!</v>
      </c>
      <c r="G168" s="185">
        <f t="shared" si="19"/>
        <v>0</v>
      </c>
      <c r="H168" s="153">
        <v>58</v>
      </c>
      <c r="I168" s="187"/>
      <c r="J168" s="146"/>
    </row>
    <row r="169" spans="1:10" ht="23.25">
      <c r="A169" s="151"/>
      <c r="B169" s="153"/>
      <c r="C169" s="165"/>
      <c r="D169" s="165"/>
      <c r="E169" s="183">
        <f t="shared" si="17"/>
        <v>0</v>
      </c>
      <c r="F169" s="184" t="e">
        <f t="shared" si="18"/>
        <v>#DIV/0!</v>
      </c>
      <c r="G169" s="185">
        <f t="shared" si="19"/>
        <v>0</v>
      </c>
      <c r="H169" s="198">
        <v>59</v>
      </c>
      <c r="I169" s="187"/>
      <c r="J169" s="146"/>
    </row>
    <row r="170" spans="1:10" ht="23.25">
      <c r="A170" s="151"/>
      <c r="B170" s="153"/>
      <c r="C170" s="165"/>
      <c r="D170" s="165"/>
      <c r="E170" s="183">
        <f t="shared" si="17"/>
        <v>0</v>
      </c>
      <c r="F170" s="184" t="e">
        <f t="shared" si="18"/>
        <v>#DIV/0!</v>
      </c>
      <c r="G170" s="185">
        <f t="shared" si="19"/>
        <v>0</v>
      </c>
      <c r="H170" s="153">
        <v>60</v>
      </c>
      <c r="I170" s="187"/>
      <c r="J170" s="146"/>
    </row>
    <row r="171" spans="1:10" ht="23.25">
      <c r="A171" s="151"/>
      <c r="B171" s="153"/>
      <c r="C171" s="165"/>
      <c r="D171" s="165"/>
      <c r="E171" s="183">
        <f t="shared" si="17"/>
        <v>0</v>
      </c>
      <c r="F171" s="184" t="e">
        <f t="shared" si="18"/>
        <v>#DIV/0!</v>
      </c>
      <c r="G171" s="185">
        <f t="shared" si="19"/>
        <v>0</v>
      </c>
      <c r="H171" s="198">
        <v>61</v>
      </c>
      <c r="I171" s="187"/>
      <c r="J171" s="146"/>
    </row>
    <row r="172" spans="1:10" ht="23.25">
      <c r="A172" s="151"/>
      <c r="B172" s="153"/>
      <c r="C172" s="165"/>
      <c r="D172" s="165"/>
      <c r="E172" s="183">
        <f t="shared" si="17"/>
        <v>0</v>
      </c>
      <c r="F172" s="184" t="e">
        <f t="shared" si="18"/>
        <v>#DIV/0!</v>
      </c>
      <c r="G172" s="185">
        <f t="shared" si="19"/>
        <v>0</v>
      </c>
      <c r="H172" s="153">
        <v>62</v>
      </c>
      <c r="I172" s="187"/>
      <c r="J172" s="146"/>
    </row>
    <row r="173" spans="1:10" ht="23.25">
      <c r="A173" s="151"/>
      <c r="B173" s="153"/>
      <c r="C173" s="165"/>
      <c r="D173" s="165"/>
      <c r="E173" s="183">
        <f t="shared" si="17"/>
        <v>0</v>
      </c>
      <c r="F173" s="184" t="e">
        <f t="shared" si="18"/>
        <v>#DIV/0!</v>
      </c>
      <c r="G173" s="185">
        <f t="shared" si="19"/>
        <v>0</v>
      </c>
      <c r="H173" s="198">
        <v>63</v>
      </c>
      <c r="I173" s="187"/>
      <c r="J173" s="146"/>
    </row>
    <row r="174" spans="1:10" ht="23.25">
      <c r="A174" s="151"/>
      <c r="B174" s="153"/>
      <c r="C174" s="165"/>
      <c r="D174" s="165"/>
      <c r="E174" s="183">
        <f t="shared" si="17"/>
        <v>0</v>
      </c>
      <c r="F174" s="184" t="e">
        <f t="shared" si="18"/>
        <v>#DIV/0!</v>
      </c>
      <c r="G174" s="185">
        <f t="shared" si="19"/>
        <v>0</v>
      </c>
      <c r="H174" s="153">
        <v>64</v>
      </c>
      <c r="I174" s="187"/>
      <c r="J174" s="146"/>
    </row>
    <row r="175" spans="1:10" ht="23.25">
      <c r="A175" s="151"/>
      <c r="B175" s="153"/>
      <c r="C175" s="165"/>
      <c r="D175" s="165"/>
      <c r="E175" s="183">
        <f t="shared" si="17"/>
        <v>0</v>
      </c>
      <c r="F175" s="184" t="e">
        <f t="shared" si="18"/>
        <v>#DIV/0!</v>
      </c>
      <c r="G175" s="185">
        <f t="shared" si="19"/>
        <v>0</v>
      </c>
      <c r="H175" s="198">
        <v>65</v>
      </c>
      <c r="I175" s="187"/>
      <c r="J175" s="146"/>
    </row>
    <row r="176" spans="1:10" ht="23.25">
      <c r="A176" s="151"/>
      <c r="B176" s="153"/>
      <c r="C176" s="165"/>
      <c r="D176" s="165"/>
      <c r="E176" s="183">
        <f t="shared" si="17"/>
        <v>0</v>
      </c>
      <c r="F176" s="184" t="e">
        <f t="shared" si="18"/>
        <v>#DIV/0!</v>
      </c>
      <c r="G176" s="185">
        <f t="shared" si="19"/>
        <v>0</v>
      </c>
      <c r="H176" s="153">
        <v>66</v>
      </c>
      <c r="I176" s="187"/>
      <c r="J176" s="146"/>
    </row>
    <row r="177" spans="1:10" ht="23.25">
      <c r="A177" s="151"/>
      <c r="B177" s="153"/>
      <c r="C177" s="165"/>
      <c r="D177" s="165"/>
      <c r="E177" s="183">
        <f t="shared" si="17"/>
        <v>0</v>
      </c>
      <c r="F177" s="184" t="e">
        <f t="shared" si="18"/>
        <v>#DIV/0!</v>
      </c>
      <c r="G177" s="185">
        <f t="shared" si="19"/>
        <v>0</v>
      </c>
      <c r="H177" s="198">
        <v>67</v>
      </c>
      <c r="I177" s="187"/>
      <c r="J177" s="146"/>
    </row>
    <row r="178" spans="1:10" ht="23.25">
      <c r="A178" s="151"/>
      <c r="B178" s="153"/>
      <c r="C178" s="165"/>
      <c r="D178" s="165"/>
      <c r="E178" s="183">
        <f t="shared" si="17"/>
        <v>0</v>
      </c>
      <c r="F178" s="184" t="e">
        <f t="shared" si="18"/>
        <v>#DIV/0!</v>
      </c>
      <c r="G178" s="185">
        <f t="shared" si="19"/>
        <v>0</v>
      </c>
      <c r="H178" s="153">
        <v>68</v>
      </c>
      <c r="I178" s="187"/>
      <c r="J178" s="146"/>
    </row>
    <row r="179" spans="1:10" ht="23.25">
      <c r="A179" s="151"/>
      <c r="B179" s="153"/>
      <c r="C179" s="165"/>
      <c r="D179" s="165"/>
      <c r="E179" s="183">
        <f t="shared" si="17"/>
        <v>0</v>
      </c>
      <c r="F179" s="184" t="e">
        <f t="shared" si="18"/>
        <v>#DIV/0!</v>
      </c>
      <c r="G179" s="185">
        <f t="shared" si="19"/>
        <v>0</v>
      </c>
      <c r="H179" s="198">
        <v>69</v>
      </c>
      <c r="I179" s="187"/>
      <c r="J179" s="146"/>
    </row>
    <row r="180" spans="1:10" ht="23.25">
      <c r="A180" s="151"/>
      <c r="B180" s="153"/>
      <c r="C180" s="165"/>
      <c r="D180" s="165"/>
      <c r="E180" s="183">
        <f t="shared" si="17"/>
        <v>0</v>
      </c>
      <c r="F180" s="184" t="e">
        <f t="shared" si="18"/>
        <v>#DIV/0!</v>
      </c>
      <c r="G180" s="185">
        <f t="shared" si="19"/>
        <v>0</v>
      </c>
      <c r="H180" s="153">
        <v>70</v>
      </c>
      <c r="I180" s="187"/>
      <c r="J180" s="146"/>
    </row>
    <row r="181" spans="1:10" ht="23.25">
      <c r="A181" s="151"/>
      <c r="B181" s="153"/>
      <c r="C181" s="165"/>
      <c r="D181" s="165"/>
      <c r="E181" s="183">
        <f t="shared" si="17"/>
        <v>0</v>
      </c>
      <c r="F181" s="184" t="e">
        <f t="shared" si="18"/>
        <v>#DIV/0!</v>
      </c>
      <c r="G181" s="185">
        <f t="shared" si="19"/>
        <v>0</v>
      </c>
      <c r="H181" s="198">
        <v>71</v>
      </c>
      <c r="I181" s="187"/>
      <c r="J181" s="146"/>
    </row>
    <row r="182" spans="1:10" ht="23.25">
      <c r="A182" s="151"/>
      <c r="B182" s="153"/>
      <c r="C182" s="165"/>
      <c r="D182" s="165"/>
      <c r="E182" s="183">
        <f t="shared" si="17"/>
        <v>0</v>
      </c>
      <c r="F182" s="184" t="e">
        <f t="shared" si="18"/>
        <v>#DIV/0!</v>
      </c>
      <c r="G182" s="185">
        <f t="shared" si="19"/>
        <v>0</v>
      </c>
      <c r="H182" s="153">
        <v>72</v>
      </c>
      <c r="I182" s="187"/>
      <c r="J182" s="146"/>
    </row>
    <row r="183" spans="1:10" ht="23.25">
      <c r="A183" s="151"/>
      <c r="B183" s="153"/>
      <c r="C183" s="165"/>
      <c r="D183" s="165"/>
      <c r="E183" s="183">
        <f t="shared" si="17"/>
        <v>0</v>
      </c>
      <c r="F183" s="184" t="e">
        <f t="shared" si="18"/>
        <v>#DIV/0!</v>
      </c>
      <c r="G183" s="185">
        <f t="shared" si="19"/>
        <v>0</v>
      </c>
      <c r="H183" s="198">
        <v>73</v>
      </c>
      <c r="I183" s="187"/>
      <c r="J183" s="146"/>
    </row>
    <row r="184" spans="1:10" ht="23.25">
      <c r="A184" s="151"/>
      <c r="B184" s="153"/>
      <c r="C184" s="165"/>
      <c r="D184" s="165"/>
      <c r="E184" s="183">
        <f t="shared" si="17"/>
        <v>0</v>
      </c>
      <c r="F184" s="184" t="e">
        <f t="shared" si="18"/>
        <v>#DIV/0!</v>
      </c>
      <c r="G184" s="185">
        <f t="shared" si="19"/>
        <v>0</v>
      </c>
      <c r="H184" s="153">
        <v>74</v>
      </c>
      <c r="I184" s="187"/>
      <c r="J184" s="146"/>
    </row>
    <row r="185" spans="1:10" ht="23.25">
      <c r="A185" s="151"/>
      <c r="B185" s="153"/>
      <c r="C185" s="165"/>
      <c r="D185" s="165"/>
      <c r="E185" s="183">
        <f t="shared" si="17"/>
        <v>0</v>
      </c>
      <c r="F185" s="184" t="e">
        <f t="shared" si="18"/>
        <v>#DIV/0!</v>
      </c>
      <c r="G185" s="185">
        <f t="shared" si="19"/>
        <v>0</v>
      </c>
      <c r="H185" s="198">
        <v>75</v>
      </c>
      <c r="I185" s="187"/>
      <c r="J185" s="146"/>
    </row>
    <row r="186" spans="1:10" ht="23.25">
      <c r="A186" s="151"/>
      <c r="B186" s="153"/>
      <c r="C186" s="165"/>
      <c r="D186" s="165"/>
      <c r="E186" s="183">
        <f t="shared" si="17"/>
        <v>0</v>
      </c>
      <c r="F186" s="184" t="e">
        <f t="shared" si="18"/>
        <v>#DIV/0!</v>
      </c>
      <c r="G186" s="185">
        <f t="shared" si="19"/>
        <v>0</v>
      </c>
      <c r="H186" s="153">
        <v>76</v>
      </c>
      <c r="I186" s="187"/>
      <c r="J186" s="146"/>
    </row>
    <row r="187" spans="1:10" ht="23.25">
      <c r="A187" s="151"/>
      <c r="B187" s="153"/>
      <c r="C187" s="165"/>
      <c r="D187" s="165"/>
      <c r="E187" s="183">
        <f t="shared" si="17"/>
        <v>0</v>
      </c>
      <c r="F187" s="184" t="e">
        <f t="shared" si="18"/>
        <v>#DIV/0!</v>
      </c>
      <c r="G187" s="185">
        <f t="shared" si="19"/>
        <v>0</v>
      </c>
      <c r="H187" s="198">
        <v>77</v>
      </c>
      <c r="I187" s="187"/>
      <c r="J187" s="146"/>
    </row>
    <row r="188" spans="1:10" ht="23.25">
      <c r="A188" s="151"/>
      <c r="B188" s="153"/>
      <c r="C188" s="165"/>
      <c r="D188" s="165"/>
      <c r="E188" s="183">
        <f t="shared" si="17"/>
        <v>0</v>
      </c>
      <c r="F188" s="184" t="e">
        <f t="shared" si="18"/>
        <v>#DIV/0!</v>
      </c>
      <c r="G188" s="185">
        <f t="shared" si="19"/>
        <v>0</v>
      </c>
      <c r="H188" s="153">
        <v>78</v>
      </c>
      <c r="I188" s="187"/>
      <c r="J188" s="146"/>
    </row>
    <row r="189" spans="1:10" ht="23.25">
      <c r="A189" s="151"/>
      <c r="B189" s="153"/>
      <c r="C189" s="165"/>
      <c r="D189" s="165"/>
      <c r="E189" s="183">
        <f t="shared" si="17"/>
        <v>0</v>
      </c>
      <c r="F189" s="184" t="e">
        <f t="shared" si="18"/>
        <v>#DIV/0!</v>
      </c>
      <c r="G189" s="185">
        <f t="shared" si="19"/>
        <v>0</v>
      </c>
      <c r="H189" s="198">
        <v>79</v>
      </c>
      <c r="I189" s="187"/>
      <c r="J189" s="146"/>
    </row>
    <row r="190" spans="1:10" ht="23.25">
      <c r="A190" s="151"/>
      <c r="B190" s="153"/>
      <c r="C190" s="165"/>
      <c r="D190" s="165"/>
      <c r="E190" s="183">
        <f t="shared" si="17"/>
        <v>0</v>
      </c>
      <c r="F190" s="184" t="e">
        <f t="shared" si="18"/>
        <v>#DIV/0!</v>
      </c>
      <c r="G190" s="185">
        <f t="shared" si="19"/>
        <v>0</v>
      </c>
      <c r="H190" s="153">
        <v>80</v>
      </c>
      <c r="I190" s="187"/>
      <c r="J190" s="146"/>
    </row>
    <row r="191" spans="1:10" ht="23.25">
      <c r="A191" s="151"/>
      <c r="B191" s="153"/>
      <c r="C191" s="165"/>
      <c r="D191" s="165"/>
      <c r="E191" s="183">
        <f t="shared" si="17"/>
        <v>0</v>
      </c>
      <c r="F191" s="184" t="e">
        <f t="shared" si="18"/>
        <v>#DIV/0!</v>
      </c>
      <c r="G191" s="185">
        <f t="shared" si="19"/>
        <v>0</v>
      </c>
      <c r="H191" s="198">
        <v>81</v>
      </c>
      <c r="I191" s="187"/>
      <c r="J191" s="146"/>
    </row>
    <row r="192" spans="1:10" ht="23.25">
      <c r="A192" s="151"/>
      <c r="B192" s="153"/>
      <c r="C192" s="165"/>
      <c r="D192" s="165"/>
      <c r="E192" s="183">
        <f t="shared" si="17"/>
        <v>0</v>
      </c>
      <c r="F192" s="184" t="e">
        <f t="shared" si="18"/>
        <v>#DIV/0!</v>
      </c>
      <c r="G192" s="185">
        <f t="shared" si="19"/>
        <v>0</v>
      </c>
      <c r="H192" s="153">
        <v>82</v>
      </c>
      <c r="I192" s="187"/>
      <c r="J192" s="146"/>
    </row>
    <row r="193" spans="1:10" ht="23.25">
      <c r="A193" s="151"/>
      <c r="B193" s="153"/>
      <c r="C193" s="165"/>
      <c r="D193" s="165"/>
      <c r="E193" s="183">
        <f t="shared" si="17"/>
        <v>0</v>
      </c>
      <c r="F193" s="184" t="e">
        <f t="shared" si="18"/>
        <v>#DIV/0!</v>
      </c>
      <c r="G193" s="185">
        <f t="shared" si="19"/>
        <v>0</v>
      </c>
      <c r="H193" s="198">
        <v>83</v>
      </c>
      <c r="I193" s="187"/>
      <c r="J193" s="146"/>
    </row>
    <row r="194" spans="1:10" ht="23.25">
      <c r="A194" s="151"/>
      <c r="B194" s="153"/>
      <c r="C194" s="165"/>
      <c r="D194" s="165"/>
      <c r="E194" s="183">
        <f t="shared" si="17"/>
        <v>0</v>
      </c>
      <c r="F194" s="184" t="e">
        <f t="shared" si="18"/>
        <v>#DIV/0!</v>
      </c>
      <c r="G194" s="185">
        <f t="shared" si="19"/>
        <v>0</v>
      </c>
      <c r="H194" s="153">
        <v>84</v>
      </c>
      <c r="I194" s="187"/>
      <c r="J194" s="146"/>
    </row>
    <row r="195" spans="1:10" ht="23.25">
      <c r="A195" s="151"/>
      <c r="B195" s="153"/>
      <c r="C195" s="165"/>
      <c r="D195" s="165"/>
      <c r="E195" s="183">
        <f t="shared" si="17"/>
        <v>0</v>
      </c>
      <c r="F195" s="184" t="e">
        <f t="shared" si="18"/>
        <v>#DIV/0!</v>
      </c>
      <c r="G195" s="185">
        <f t="shared" si="19"/>
        <v>0</v>
      </c>
      <c r="H195" s="198">
        <v>85</v>
      </c>
      <c r="I195" s="187"/>
      <c r="J195" s="146"/>
    </row>
    <row r="196" spans="1:10" ht="23.25">
      <c r="A196" s="151"/>
      <c r="B196" s="153"/>
      <c r="C196" s="165"/>
      <c r="D196" s="165"/>
      <c r="E196" s="183">
        <f t="shared" si="17"/>
        <v>0</v>
      </c>
      <c r="F196" s="184" t="e">
        <f t="shared" si="18"/>
        <v>#DIV/0!</v>
      </c>
      <c r="G196" s="185">
        <f t="shared" si="19"/>
        <v>0</v>
      </c>
      <c r="H196" s="153">
        <v>86</v>
      </c>
      <c r="I196" s="187"/>
      <c r="J196" s="146"/>
    </row>
    <row r="197" spans="1:10" ht="23.25">
      <c r="A197" s="151"/>
      <c r="B197" s="153"/>
      <c r="C197" s="165"/>
      <c r="D197" s="165"/>
      <c r="E197" s="183">
        <f t="shared" si="17"/>
        <v>0</v>
      </c>
      <c r="F197" s="184" t="e">
        <f t="shared" si="18"/>
        <v>#DIV/0!</v>
      </c>
      <c r="G197" s="185">
        <f t="shared" si="19"/>
        <v>0</v>
      </c>
      <c r="H197" s="198">
        <v>87</v>
      </c>
      <c r="I197" s="187"/>
      <c r="J197" s="146"/>
    </row>
    <row r="198" spans="1:10" ht="23.25">
      <c r="A198" s="151"/>
      <c r="B198" s="153"/>
      <c r="C198" s="165"/>
      <c r="D198" s="165"/>
      <c r="E198" s="183">
        <f t="shared" si="17"/>
        <v>0</v>
      </c>
      <c r="F198" s="184" t="e">
        <f t="shared" si="18"/>
        <v>#DIV/0!</v>
      </c>
      <c r="G198" s="185">
        <f t="shared" si="19"/>
        <v>0</v>
      </c>
      <c r="H198" s="153">
        <v>88</v>
      </c>
      <c r="I198" s="187"/>
      <c r="J198" s="146"/>
    </row>
    <row r="199" spans="1:10" ht="23.25">
      <c r="A199" s="151"/>
      <c r="B199" s="153"/>
      <c r="C199" s="165"/>
      <c r="D199" s="165"/>
      <c r="E199" s="183">
        <f t="shared" si="17"/>
        <v>0</v>
      </c>
      <c r="F199" s="184" t="e">
        <f t="shared" si="18"/>
        <v>#DIV/0!</v>
      </c>
      <c r="G199" s="185">
        <f t="shared" si="19"/>
        <v>0</v>
      </c>
      <c r="H199" s="198">
        <v>89</v>
      </c>
      <c r="I199" s="187"/>
      <c r="J199" s="146"/>
    </row>
    <row r="200" spans="1:10" ht="23.25">
      <c r="A200" s="151"/>
      <c r="B200" s="153"/>
      <c r="C200" s="165"/>
      <c r="D200" s="165"/>
      <c r="E200" s="183">
        <f t="shared" si="17"/>
        <v>0</v>
      </c>
      <c r="F200" s="184" t="e">
        <f t="shared" si="18"/>
        <v>#DIV/0!</v>
      </c>
      <c r="G200" s="185">
        <f t="shared" si="19"/>
        <v>0</v>
      </c>
      <c r="H200" s="153">
        <v>90</v>
      </c>
      <c r="I200" s="187"/>
      <c r="J200" s="146"/>
    </row>
    <row r="201" spans="1:10" ht="23.25">
      <c r="A201" s="151"/>
      <c r="B201" s="153"/>
      <c r="C201" s="165"/>
      <c r="D201" s="165"/>
      <c r="E201" s="183">
        <f t="shared" si="17"/>
        <v>0</v>
      </c>
      <c r="F201" s="184" t="e">
        <f t="shared" si="18"/>
        <v>#DIV/0!</v>
      </c>
      <c r="G201" s="185">
        <f t="shared" si="19"/>
        <v>0</v>
      </c>
      <c r="H201" s="198">
        <v>91</v>
      </c>
      <c r="I201" s="187"/>
      <c r="J201" s="146"/>
    </row>
    <row r="202" spans="1:10" ht="23.25">
      <c r="A202" s="151"/>
      <c r="B202" s="153"/>
      <c r="C202" s="165"/>
      <c r="D202" s="165"/>
      <c r="E202" s="183">
        <f t="shared" si="17"/>
        <v>0</v>
      </c>
      <c r="F202" s="184" t="e">
        <f t="shared" si="18"/>
        <v>#DIV/0!</v>
      </c>
      <c r="G202" s="185">
        <f t="shared" si="19"/>
        <v>0</v>
      </c>
      <c r="H202" s="153">
        <v>92</v>
      </c>
      <c r="I202" s="187"/>
      <c r="J202" s="146"/>
    </row>
    <row r="203" spans="1:10" ht="23.25">
      <c r="A203" s="151"/>
      <c r="B203" s="153"/>
      <c r="C203" s="165"/>
      <c r="D203" s="165"/>
      <c r="E203" s="183">
        <f t="shared" si="17"/>
        <v>0</v>
      </c>
      <c r="F203" s="184" t="e">
        <f t="shared" si="18"/>
        <v>#DIV/0!</v>
      </c>
      <c r="G203" s="185">
        <f t="shared" si="19"/>
        <v>0</v>
      </c>
      <c r="H203" s="198">
        <v>93</v>
      </c>
      <c r="I203" s="187"/>
      <c r="J203" s="146"/>
    </row>
    <row r="204" spans="1:10" ht="23.25">
      <c r="A204" s="151"/>
      <c r="B204" s="153"/>
      <c r="C204" s="165"/>
      <c r="D204" s="165"/>
      <c r="E204" s="183">
        <f t="shared" si="17"/>
        <v>0</v>
      </c>
      <c r="F204" s="184" t="e">
        <f t="shared" si="18"/>
        <v>#DIV/0!</v>
      </c>
      <c r="G204" s="185">
        <f t="shared" si="19"/>
        <v>0</v>
      </c>
      <c r="H204" s="153">
        <v>94</v>
      </c>
      <c r="I204" s="187"/>
      <c r="J204" s="146"/>
    </row>
    <row r="205" spans="1:10" ht="23.25">
      <c r="A205" s="151"/>
      <c r="B205" s="153"/>
      <c r="C205" s="165"/>
      <c r="D205" s="165"/>
      <c r="E205" s="183">
        <f t="shared" si="17"/>
        <v>0</v>
      </c>
      <c r="F205" s="184" t="e">
        <f t="shared" si="18"/>
        <v>#DIV/0!</v>
      </c>
      <c r="G205" s="185">
        <f t="shared" si="19"/>
        <v>0</v>
      </c>
      <c r="H205" s="198">
        <v>95</v>
      </c>
      <c r="I205" s="187"/>
      <c r="J205" s="146"/>
    </row>
    <row r="206" spans="1:10" ht="23.25">
      <c r="A206" s="151"/>
      <c r="B206" s="153"/>
      <c r="C206" s="165"/>
      <c r="D206" s="165"/>
      <c r="E206" s="183">
        <f t="shared" si="17"/>
        <v>0</v>
      </c>
      <c r="F206" s="184" t="e">
        <f t="shared" si="18"/>
        <v>#DIV/0!</v>
      </c>
      <c r="G206" s="185">
        <f t="shared" si="19"/>
        <v>0</v>
      </c>
      <c r="H206" s="153">
        <v>96</v>
      </c>
      <c r="I206" s="187"/>
      <c r="J206" s="146"/>
    </row>
    <row r="207" spans="1:10" ht="23.25">
      <c r="A207" s="151"/>
      <c r="B207" s="153"/>
      <c r="C207" s="165"/>
      <c r="D207" s="165"/>
      <c r="E207" s="183">
        <f t="shared" si="17"/>
        <v>0</v>
      </c>
      <c r="F207" s="184" t="e">
        <f t="shared" si="18"/>
        <v>#DIV/0!</v>
      </c>
      <c r="G207" s="185">
        <f t="shared" si="19"/>
        <v>0</v>
      </c>
      <c r="H207" s="198">
        <v>97</v>
      </c>
      <c r="I207" s="187"/>
      <c r="J207" s="146"/>
    </row>
    <row r="208" spans="1:10" ht="23.25">
      <c r="A208" s="151"/>
      <c r="B208" s="153"/>
      <c r="C208" s="165"/>
      <c r="D208" s="165"/>
      <c r="E208" s="183">
        <f t="shared" si="17"/>
        <v>0</v>
      </c>
      <c r="F208" s="184" t="e">
        <f t="shared" si="18"/>
        <v>#DIV/0!</v>
      </c>
      <c r="G208" s="185">
        <f t="shared" si="19"/>
        <v>0</v>
      </c>
      <c r="H208" s="153">
        <v>98</v>
      </c>
      <c r="I208" s="187"/>
      <c r="J208" s="146"/>
    </row>
    <row r="209" spans="1:10" ht="23.25">
      <c r="A209" s="151"/>
      <c r="B209" s="153"/>
      <c r="C209" s="165"/>
      <c r="D209" s="165"/>
      <c r="E209" s="183">
        <f aca="true" t="shared" si="20" ref="E209:E272">D209-C209</f>
        <v>0</v>
      </c>
      <c r="F209" s="184" t="e">
        <f aca="true" t="shared" si="21" ref="F209:F272">((10^6)*E209/G209)</f>
        <v>#DIV/0!</v>
      </c>
      <c r="G209" s="185">
        <f aca="true" t="shared" si="22" ref="G209:G272">I209-J209</f>
        <v>0</v>
      </c>
      <c r="H209" s="198">
        <v>99</v>
      </c>
      <c r="I209" s="187"/>
      <c r="J209" s="146"/>
    </row>
    <row r="210" spans="1:10" ht="23.25">
      <c r="A210" s="151"/>
      <c r="B210" s="153"/>
      <c r="C210" s="165"/>
      <c r="D210" s="165"/>
      <c r="E210" s="183">
        <f t="shared" si="20"/>
        <v>0</v>
      </c>
      <c r="F210" s="184" t="e">
        <f t="shared" si="21"/>
        <v>#DIV/0!</v>
      </c>
      <c r="G210" s="185">
        <f t="shared" si="22"/>
        <v>0</v>
      </c>
      <c r="H210" s="153">
        <v>100</v>
      </c>
      <c r="I210" s="187"/>
      <c r="J210" s="146"/>
    </row>
    <row r="211" spans="1:10" ht="23.25">
      <c r="A211" s="151"/>
      <c r="B211" s="153"/>
      <c r="C211" s="165"/>
      <c r="D211" s="165"/>
      <c r="E211" s="183">
        <f t="shared" si="20"/>
        <v>0</v>
      </c>
      <c r="F211" s="184" t="e">
        <f t="shared" si="21"/>
        <v>#DIV/0!</v>
      </c>
      <c r="G211" s="185">
        <f t="shared" si="22"/>
        <v>0</v>
      </c>
      <c r="H211" s="198">
        <v>101</v>
      </c>
      <c r="I211" s="187"/>
      <c r="J211" s="146"/>
    </row>
    <row r="212" spans="1:10" ht="23.25">
      <c r="A212" s="205"/>
      <c r="B212" s="206"/>
      <c r="C212" s="207"/>
      <c r="D212" s="207"/>
      <c r="E212" s="208">
        <f t="shared" si="20"/>
        <v>0</v>
      </c>
      <c r="F212" s="209" t="e">
        <f t="shared" si="21"/>
        <v>#DIV/0!</v>
      </c>
      <c r="G212" s="210">
        <f t="shared" si="22"/>
        <v>0</v>
      </c>
      <c r="H212" s="206">
        <v>102</v>
      </c>
      <c r="I212" s="211"/>
      <c r="J212" s="212"/>
    </row>
    <row r="213" spans="1:10" ht="23.25">
      <c r="A213" s="151"/>
      <c r="B213" s="198"/>
      <c r="C213" s="199"/>
      <c r="D213" s="199"/>
      <c r="E213" s="200">
        <f t="shared" si="20"/>
        <v>0</v>
      </c>
      <c r="F213" s="201" t="e">
        <f t="shared" si="21"/>
        <v>#DIV/0!</v>
      </c>
      <c r="G213" s="202">
        <f t="shared" si="22"/>
        <v>0</v>
      </c>
      <c r="H213" s="198">
        <v>1</v>
      </c>
      <c r="I213" s="203"/>
      <c r="J213" s="204"/>
    </row>
    <row r="214" spans="1:10" ht="23.25">
      <c r="A214" s="151"/>
      <c r="B214" s="153"/>
      <c r="C214" s="165"/>
      <c r="D214" s="165"/>
      <c r="E214" s="183">
        <f t="shared" si="20"/>
        <v>0</v>
      </c>
      <c r="F214" s="184" t="e">
        <f t="shared" si="21"/>
        <v>#DIV/0!</v>
      </c>
      <c r="G214" s="185">
        <f t="shared" si="22"/>
        <v>0</v>
      </c>
      <c r="H214" s="153">
        <v>2</v>
      </c>
      <c r="I214" s="187"/>
      <c r="J214" s="146"/>
    </row>
    <row r="215" spans="1:10" ht="23.25">
      <c r="A215" s="151"/>
      <c r="B215" s="198"/>
      <c r="C215" s="165"/>
      <c r="D215" s="165"/>
      <c r="E215" s="183">
        <f t="shared" si="20"/>
        <v>0</v>
      </c>
      <c r="F215" s="184" t="e">
        <f t="shared" si="21"/>
        <v>#DIV/0!</v>
      </c>
      <c r="G215" s="185">
        <f t="shared" si="22"/>
        <v>0</v>
      </c>
      <c r="H215" s="198">
        <v>3</v>
      </c>
      <c r="I215" s="187"/>
      <c r="J215" s="146"/>
    </row>
    <row r="216" spans="1:10" ht="23.25">
      <c r="A216" s="151"/>
      <c r="B216" s="153"/>
      <c r="C216" s="165"/>
      <c r="D216" s="165"/>
      <c r="E216" s="183">
        <f t="shared" si="20"/>
        <v>0</v>
      </c>
      <c r="F216" s="184" t="e">
        <f t="shared" si="21"/>
        <v>#DIV/0!</v>
      </c>
      <c r="G216" s="185">
        <f t="shared" si="22"/>
        <v>0</v>
      </c>
      <c r="H216" s="153">
        <v>4</v>
      </c>
      <c r="I216" s="187"/>
      <c r="J216" s="146"/>
    </row>
    <row r="217" spans="1:10" ht="23.25">
      <c r="A217" s="151"/>
      <c r="B217" s="198"/>
      <c r="C217" s="165"/>
      <c r="D217" s="165"/>
      <c r="E217" s="183">
        <f t="shared" si="20"/>
        <v>0</v>
      </c>
      <c r="F217" s="184" t="e">
        <f t="shared" si="21"/>
        <v>#DIV/0!</v>
      </c>
      <c r="G217" s="185">
        <f t="shared" si="22"/>
        <v>0</v>
      </c>
      <c r="H217" s="198">
        <v>5</v>
      </c>
      <c r="I217" s="187"/>
      <c r="J217" s="146"/>
    </row>
    <row r="218" spans="1:10" ht="23.25">
      <c r="A218" s="151"/>
      <c r="B218" s="153"/>
      <c r="C218" s="165"/>
      <c r="D218" s="165"/>
      <c r="E218" s="183">
        <f t="shared" si="20"/>
        <v>0</v>
      </c>
      <c r="F218" s="184" t="e">
        <f t="shared" si="21"/>
        <v>#DIV/0!</v>
      </c>
      <c r="G218" s="185">
        <f t="shared" si="22"/>
        <v>0</v>
      </c>
      <c r="H218" s="153">
        <v>6</v>
      </c>
      <c r="I218" s="187"/>
      <c r="J218" s="146"/>
    </row>
    <row r="219" spans="1:10" ht="23.25">
      <c r="A219" s="151"/>
      <c r="B219" s="153"/>
      <c r="C219" s="165"/>
      <c r="D219" s="165"/>
      <c r="E219" s="183">
        <f t="shared" si="20"/>
        <v>0</v>
      </c>
      <c r="F219" s="184" t="e">
        <f t="shared" si="21"/>
        <v>#DIV/0!</v>
      </c>
      <c r="G219" s="185">
        <f t="shared" si="22"/>
        <v>0</v>
      </c>
      <c r="H219" s="198">
        <v>7</v>
      </c>
      <c r="I219" s="187"/>
      <c r="J219" s="146"/>
    </row>
    <row r="220" spans="1:10" ht="23.25">
      <c r="A220" s="151"/>
      <c r="B220" s="153"/>
      <c r="C220" s="165"/>
      <c r="D220" s="165"/>
      <c r="E220" s="183">
        <f t="shared" si="20"/>
        <v>0</v>
      </c>
      <c r="F220" s="184" t="e">
        <f t="shared" si="21"/>
        <v>#DIV/0!</v>
      </c>
      <c r="G220" s="185">
        <f t="shared" si="22"/>
        <v>0</v>
      </c>
      <c r="H220" s="153">
        <v>8</v>
      </c>
      <c r="I220" s="187"/>
      <c r="J220" s="146"/>
    </row>
    <row r="221" spans="1:10" ht="23.25">
      <c r="A221" s="151"/>
      <c r="B221" s="153"/>
      <c r="C221" s="165"/>
      <c r="D221" s="165"/>
      <c r="E221" s="183">
        <f t="shared" si="20"/>
        <v>0</v>
      </c>
      <c r="F221" s="184" t="e">
        <f t="shared" si="21"/>
        <v>#DIV/0!</v>
      </c>
      <c r="G221" s="185">
        <f t="shared" si="22"/>
        <v>0</v>
      </c>
      <c r="H221" s="198">
        <v>9</v>
      </c>
      <c r="I221" s="187"/>
      <c r="J221" s="146"/>
    </row>
    <row r="222" spans="1:10" ht="23.25">
      <c r="A222" s="151"/>
      <c r="B222" s="153"/>
      <c r="C222" s="165"/>
      <c r="D222" s="165"/>
      <c r="E222" s="183">
        <f t="shared" si="20"/>
        <v>0</v>
      </c>
      <c r="F222" s="184" t="e">
        <f t="shared" si="21"/>
        <v>#DIV/0!</v>
      </c>
      <c r="G222" s="185">
        <f t="shared" si="22"/>
        <v>0</v>
      </c>
      <c r="H222" s="153">
        <v>10</v>
      </c>
      <c r="I222" s="187"/>
      <c r="J222" s="146"/>
    </row>
    <row r="223" spans="1:10" ht="23.25">
      <c r="A223" s="151"/>
      <c r="B223" s="153"/>
      <c r="C223" s="165"/>
      <c r="D223" s="165"/>
      <c r="E223" s="183">
        <f t="shared" si="20"/>
        <v>0</v>
      </c>
      <c r="F223" s="184" t="e">
        <f t="shared" si="21"/>
        <v>#DIV/0!</v>
      </c>
      <c r="G223" s="185">
        <f t="shared" si="22"/>
        <v>0</v>
      </c>
      <c r="H223" s="198">
        <v>11</v>
      </c>
      <c r="I223" s="187"/>
      <c r="J223" s="146"/>
    </row>
    <row r="224" spans="1:10" ht="23.25">
      <c r="A224" s="151"/>
      <c r="B224" s="153"/>
      <c r="C224" s="165"/>
      <c r="D224" s="165"/>
      <c r="E224" s="183">
        <f t="shared" si="20"/>
        <v>0</v>
      </c>
      <c r="F224" s="184" t="e">
        <f t="shared" si="21"/>
        <v>#DIV/0!</v>
      </c>
      <c r="G224" s="185">
        <f t="shared" si="22"/>
        <v>0</v>
      </c>
      <c r="H224" s="153">
        <v>12</v>
      </c>
      <c r="I224" s="187"/>
      <c r="J224" s="146"/>
    </row>
    <row r="225" spans="1:10" ht="23.25">
      <c r="A225" s="151"/>
      <c r="B225" s="153"/>
      <c r="C225" s="165"/>
      <c r="D225" s="165"/>
      <c r="E225" s="183">
        <f t="shared" si="20"/>
        <v>0</v>
      </c>
      <c r="F225" s="184" t="e">
        <f t="shared" si="21"/>
        <v>#DIV/0!</v>
      </c>
      <c r="G225" s="185">
        <f t="shared" si="22"/>
        <v>0</v>
      </c>
      <c r="H225" s="198">
        <v>13</v>
      </c>
      <c r="I225" s="187"/>
      <c r="J225" s="146"/>
    </row>
    <row r="226" spans="1:10" ht="23.25">
      <c r="A226" s="151"/>
      <c r="B226" s="153"/>
      <c r="C226" s="165"/>
      <c r="D226" s="165"/>
      <c r="E226" s="183">
        <f t="shared" si="20"/>
        <v>0</v>
      </c>
      <c r="F226" s="184" t="e">
        <f t="shared" si="21"/>
        <v>#DIV/0!</v>
      </c>
      <c r="G226" s="185">
        <f t="shared" si="22"/>
        <v>0</v>
      </c>
      <c r="H226" s="153">
        <v>14</v>
      </c>
      <c r="I226" s="187"/>
      <c r="J226" s="146"/>
    </row>
    <row r="227" spans="1:10" ht="23.25">
      <c r="A227" s="151"/>
      <c r="B227" s="153"/>
      <c r="C227" s="165"/>
      <c r="D227" s="165"/>
      <c r="E227" s="183">
        <f t="shared" si="20"/>
        <v>0</v>
      </c>
      <c r="F227" s="184" t="e">
        <f t="shared" si="21"/>
        <v>#DIV/0!</v>
      </c>
      <c r="G227" s="185">
        <f t="shared" si="22"/>
        <v>0</v>
      </c>
      <c r="H227" s="198">
        <v>15</v>
      </c>
      <c r="I227" s="187"/>
      <c r="J227" s="146"/>
    </row>
    <row r="228" spans="1:10" ht="23.25">
      <c r="A228" s="151"/>
      <c r="B228" s="153"/>
      <c r="C228" s="165"/>
      <c r="D228" s="165"/>
      <c r="E228" s="183">
        <f t="shared" si="20"/>
        <v>0</v>
      </c>
      <c r="F228" s="184" t="e">
        <f t="shared" si="21"/>
        <v>#DIV/0!</v>
      </c>
      <c r="G228" s="185">
        <f t="shared" si="22"/>
        <v>0</v>
      </c>
      <c r="H228" s="153">
        <v>16</v>
      </c>
      <c r="I228" s="187"/>
      <c r="J228" s="146"/>
    </row>
    <row r="229" spans="1:10" ht="23.25">
      <c r="A229" s="151"/>
      <c r="B229" s="153"/>
      <c r="C229" s="165"/>
      <c r="D229" s="165"/>
      <c r="E229" s="183">
        <f t="shared" si="20"/>
        <v>0</v>
      </c>
      <c r="F229" s="184" t="e">
        <f t="shared" si="21"/>
        <v>#DIV/0!</v>
      </c>
      <c r="G229" s="185">
        <f t="shared" si="22"/>
        <v>0</v>
      </c>
      <c r="H229" s="198">
        <v>17</v>
      </c>
      <c r="I229" s="187"/>
      <c r="J229" s="146"/>
    </row>
    <row r="230" spans="1:10" ht="23.25">
      <c r="A230" s="151"/>
      <c r="B230" s="153"/>
      <c r="C230" s="165"/>
      <c r="D230" s="165"/>
      <c r="E230" s="183">
        <f t="shared" si="20"/>
        <v>0</v>
      </c>
      <c r="F230" s="184" t="e">
        <f t="shared" si="21"/>
        <v>#DIV/0!</v>
      </c>
      <c r="G230" s="185">
        <f t="shared" si="22"/>
        <v>0</v>
      </c>
      <c r="H230" s="153">
        <v>18</v>
      </c>
      <c r="I230" s="187"/>
      <c r="J230" s="146"/>
    </row>
    <row r="231" spans="1:10" ht="23.25">
      <c r="A231" s="151"/>
      <c r="B231" s="153"/>
      <c r="C231" s="165"/>
      <c r="D231" s="165"/>
      <c r="E231" s="183">
        <f t="shared" si="20"/>
        <v>0</v>
      </c>
      <c r="F231" s="184" t="e">
        <f t="shared" si="21"/>
        <v>#DIV/0!</v>
      </c>
      <c r="G231" s="185">
        <f t="shared" si="22"/>
        <v>0</v>
      </c>
      <c r="H231" s="198">
        <v>19</v>
      </c>
      <c r="I231" s="187"/>
      <c r="J231" s="146"/>
    </row>
    <row r="232" spans="1:10" ht="23.25">
      <c r="A232" s="151"/>
      <c r="B232" s="153"/>
      <c r="C232" s="165"/>
      <c r="D232" s="165"/>
      <c r="E232" s="183">
        <f t="shared" si="20"/>
        <v>0</v>
      </c>
      <c r="F232" s="184" t="e">
        <f t="shared" si="21"/>
        <v>#DIV/0!</v>
      </c>
      <c r="G232" s="185">
        <f t="shared" si="22"/>
        <v>0</v>
      </c>
      <c r="H232" s="153">
        <v>20</v>
      </c>
      <c r="I232" s="187"/>
      <c r="J232" s="146"/>
    </row>
    <row r="233" spans="1:10" ht="23.25">
      <c r="A233" s="151"/>
      <c r="B233" s="153"/>
      <c r="C233" s="165"/>
      <c r="D233" s="165"/>
      <c r="E233" s="183">
        <f t="shared" si="20"/>
        <v>0</v>
      </c>
      <c r="F233" s="184" t="e">
        <f t="shared" si="21"/>
        <v>#DIV/0!</v>
      </c>
      <c r="G233" s="185">
        <f t="shared" si="22"/>
        <v>0</v>
      </c>
      <c r="H233" s="198">
        <v>21</v>
      </c>
      <c r="I233" s="187"/>
      <c r="J233" s="146"/>
    </row>
    <row r="234" spans="1:10" ht="23.25">
      <c r="A234" s="151"/>
      <c r="B234" s="153"/>
      <c r="C234" s="165"/>
      <c r="D234" s="165"/>
      <c r="E234" s="183">
        <f t="shared" si="20"/>
        <v>0</v>
      </c>
      <c r="F234" s="184" t="e">
        <f t="shared" si="21"/>
        <v>#DIV/0!</v>
      </c>
      <c r="G234" s="185">
        <f t="shared" si="22"/>
        <v>0</v>
      </c>
      <c r="H234" s="153">
        <v>22</v>
      </c>
      <c r="I234" s="187"/>
      <c r="J234" s="146"/>
    </row>
    <row r="235" spans="1:10" ht="23.25">
      <c r="A235" s="151"/>
      <c r="B235" s="153"/>
      <c r="C235" s="165"/>
      <c r="D235" s="165"/>
      <c r="E235" s="183">
        <f t="shared" si="20"/>
        <v>0</v>
      </c>
      <c r="F235" s="184" t="e">
        <f t="shared" si="21"/>
        <v>#DIV/0!</v>
      </c>
      <c r="G235" s="185">
        <f t="shared" si="22"/>
        <v>0</v>
      </c>
      <c r="H235" s="198">
        <v>23</v>
      </c>
      <c r="I235" s="187"/>
      <c r="J235" s="146"/>
    </row>
    <row r="236" spans="1:10" ht="23.25">
      <c r="A236" s="151"/>
      <c r="B236" s="153"/>
      <c r="C236" s="165"/>
      <c r="D236" s="165"/>
      <c r="E236" s="183">
        <f t="shared" si="20"/>
        <v>0</v>
      </c>
      <c r="F236" s="184" t="e">
        <f t="shared" si="21"/>
        <v>#DIV/0!</v>
      </c>
      <c r="G236" s="185">
        <f t="shared" si="22"/>
        <v>0</v>
      </c>
      <c r="H236" s="153">
        <v>24</v>
      </c>
      <c r="I236" s="187"/>
      <c r="J236" s="146"/>
    </row>
    <row r="237" spans="1:10" ht="23.25">
      <c r="A237" s="151"/>
      <c r="B237" s="153"/>
      <c r="C237" s="165"/>
      <c r="D237" s="165"/>
      <c r="E237" s="183">
        <f t="shared" si="20"/>
        <v>0</v>
      </c>
      <c r="F237" s="184" t="e">
        <f t="shared" si="21"/>
        <v>#DIV/0!</v>
      </c>
      <c r="G237" s="185">
        <f t="shared" si="22"/>
        <v>0</v>
      </c>
      <c r="H237" s="198">
        <v>25</v>
      </c>
      <c r="I237" s="187"/>
      <c r="J237" s="146"/>
    </row>
    <row r="238" spans="1:10" ht="23.25">
      <c r="A238" s="151"/>
      <c r="B238" s="153"/>
      <c r="C238" s="165"/>
      <c r="D238" s="165"/>
      <c r="E238" s="183">
        <f t="shared" si="20"/>
        <v>0</v>
      </c>
      <c r="F238" s="184" t="e">
        <f t="shared" si="21"/>
        <v>#DIV/0!</v>
      </c>
      <c r="G238" s="185">
        <f t="shared" si="22"/>
        <v>0</v>
      </c>
      <c r="H238" s="153">
        <v>26</v>
      </c>
      <c r="I238" s="187"/>
      <c r="J238" s="146"/>
    </row>
    <row r="239" spans="1:10" ht="23.25">
      <c r="A239" s="151"/>
      <c r="B239" s="153"/>
      <c r="C239" s="165"/>
      <c r="D239" s="165"/>
      <c r="E239" s="183">
        <f t="shared" si="20"/>
        <v>0</v>
      </c>
      <c r="F239" s="184" t="e">
        <f t="shared" si="21"/>
        <v>#DIV/0!</v>
      </c>
      <c r="G239" s="185">
        <f t="shared" si="22"/>
        <v>0</v>
      </c>
      <c r="H239" s="198">
        <v>27</v>
      </c>
      <c r="I239" s="187"/>
      <c r="J239" s="146"/>
    </row>
    <row r="240" spans="1:10" ht="23.25">
      <c r="A240" s="151"/>
      <c r="B240" s="153"/>
      <c r="C240" s="165"/>
      <c r="D240" s="165"/>
      <c r="E240" s="183">
        <f t="shared" si="20"/>
        <v>0</v>
      </c>
      <c r="F240" s="184" t="e">
        <f t="shared" si="21"/>
        <v>#DIV/0!</v>
      </c>
      <c r="G240" s="185">
        <f t="shared" si="22"/>
        <v>0</v>
      </c>
      <c r="H240" s="153">
        <v>28</v>
      </c>
      <c r="I240" s="187"/>
      <c r="J240" s="146"/>
    </row>
    <row r="241" spans="1:10" ht="23.25">
      <c r="A241" s="151"/>
      <c r="B241" s="153"/>
      <c r="C241" s="165"/>
      <c r="D241" s="165"/>
      <c r="E241" s="183">
        <f t="shared" si="20"/>
        <v>0</v>
      </c>
      <c r="F241" s="184" t="e">
        <f t="shared" si="21"/>
        <v>#DIV/0!</v>
      </c>
      <c r="G241" s="185">
        <f t="shared" si="22"/>
        <v>0</v>
      </c>
      <c r="H241" s="198">
        <v>29</v>
      </c>
      <c r="I241" s="187"/>
      <c r="J241" s="146"/>
    </row>
    <row r="242" spans="1:10" ht="23.25">
      <c r="A242" s="151"/>
      <c r="B242" s="153"/>
      <c r="C242" s="165"/>
      <c r="D242" s="165"/>
      <c r="E242" s="183">
        <f t="shared" si="20"/>
        <v>0</v>
      </c>
      <c r="F242" s="184" t="e">
        <f t="shared" si="21"/>
        <v>#DIV/0!</v>
      </c>
      <c r="G242" s="185">
        <f t="shared" si="22"/>
        <v>0</v>
      </c>
      <c r="H242" s="153">
        <v>30</v>
      </c>
      <c r="I242" s="187"/>
      <c r="J242" s="146"/>
    </row>
    <row r="243" spans="1:10" ht="23.25">
      <c r="A243" s="151"/>
      <c r="B243" s="153"/>
      <c r="C243" s="165"/>
      <c r="D243" s="165"/>
      <c r="E243" s="183">
        <f t="shared" si="20"/>
        <v>0</v>
      </c>
      <c r="F243" s="184" t="e">
        <f t="shared" si="21"/>
        <v>#DIV/0!</v>
      </c>
      <c r="G243" s="185">
        <f t="shared" si="22"/>
        <v>0</v>
      </c>
      <c r="H243" s="198">
        <v>31</v>
      </c>
      <c r="I243" s="187"/>
      <c r="J243" s="146"/>
    </row>
    <row r="244" spans="1:10" ht="23.25">
      <c r="A244" s="151"/>
      <c r="B244" s="153"/>
      <c r="C244" s="165"/>
      <c r="D244" s="165"/>
      <c r="E244" s="183">
        <f t="shared" si="20"/>
        <v>0</v>
      </c>
      <c r="F244" s="184" t="e">
        <f t="shared" si="21"/>
        <v>#DIV/0!</v>
      </c>
      <c r="G244" s="185">
        <f t="shared" si="22"/>
        <v>0</v>
      </c>
      <c r="H244" s="153">
        <v>32</v>
      </c>
      <c r="I244" s="187"/>
      <c r="J244" s="146"/>
    </row>
    <row r="245" spans="1:10" ht="23.25">
      <c r="A245" s="151"/>
      <c r="B245" s="153"/>
      <c r="C245" s="165"/>
      <c r="D245" s="165"/>
      <c r="E245" s="183">
        <f t="shared" si="20"/>
        <v>0</v>
      </c>
      <c r="F245" s="184" t="e">
        <f t="shared" si="21"/>
        <v>#DIV/0!</v>
      </c>
      <c r="G245" s="185">
        <f t="shared" si="22"/>
        <v>0</v>
      </c>
      <c r="H245" s="198">
        <v>33</v>
      </c>
      <c r="I245" s="187"/>
      <c r="J245" s="146"/>
    </row>
    <row r="246" spans="1:10" ht="23.25">
      <c r="A246" s="151"/>
      <c r="B246" s="153"/>
      <c r="C246" s="165"/>
      <c r="D246" s="165"/>
      <c r="E246" s="183">
        <f t="shared" si="20"/>
        <v>0</v>
      </c>
      <c r="F246" s="184" t="e">
        <f t="shared" si="21"/>
        <v>#DIV/0!</v>
      </c>
      <c r="G246" s="185">
        <f t="shared" si="22"/>
        <v>0</v>
      </c>
      <c r="H246" s="153">
        <v>34</v>
      </c>
      <c r="I246" s="187"/>
      <c r="J246" s="146"/>
    </row>
    <row r="247" spans="1:10" ht="23.25">
      <c r="A247" s="151"/>
      <c r="B247" s="153"/>
      <c r="C247" s="165"/>
      <c r="D247" s="165"/>
      <c r="E247" s="183">
        <f t="shared" si="20"/>
        <v>0</v>
      </c>
      <c r="F247" s="184" t="e">
        <f t="shared" si="21"/>
        <v>#DIV/0!</v>
      </c>
      <c r="G247" s="185">
        <f t="shared" si="22"/>
        <v>0</v>
      </c>
      <c r="H247" s="198">
        <v>35</v>
      </c>
      <c r="I247" s="187"/>
      <c r="J247" s="146"/>
    </row>
    <row r="248" spans="1:10" ht="23.25">
      <c r="A248" s="151"/>
      <c r="B248" s="153"/>
      <c r="C248" s="165"/>
      <c r="D248" s="165"/>
      <c r="E248" s="183">
        <f t="shared" si="20"/>
        <v>0</v>
      </c>
      <c r="F248" s="184" t="e">
        <f t="shared" si="21"/>
        <v>#DIV/0!</v>
      </c>
      <c r="G248" s="185">
        <f t="shared" si="22"/>
        <v>0</v>
      </c>
      <c r="H248" s="153">
        <v>36</v>
      </c>
      <c r="I248" s="187"/>
      <c r="J248" s="146"/>
    </row>
    <row r="249" spans="1:10" ht="23.25">
      <c r="A249" s="151"/>
      <c r="B249" s="153"/>
      <c r="C249" s="165"/>
      <c r="D249" s="165"/>
      <c r="E249" s="183">
        <f t="shared" si="20"/>
        <v>0</v>
      </c>
      <c r="F249" s="184" t="e">
        <f t="shared" si="21"/>
        <v>#DIV/0!</v>
      </c>
      <c r="G249" s="185">
        <f t="shared" si="22"/>
        <v>0</v>
      </c>
      <c r="H249" s="198">
        <v>37</v>
      </c>
      <c r="I249" s="187"/>
      <c r="J249" s="146"/>
    </row>
    <row r="250" spans="1:10" ht="23.25">
      <c r="A250" s="151"/>
      <c r="B250" s="153"/>
      <c r="C250" s="165"/>
      <c r="D250" s="165"/>
      <c r="E250" s="183">
        <f t="shared" si="20"/>
        <v>0</v>
      </c>
      <c r="F250" s="184" t="e">
        <f t="shared" si="21"/>
        <v>#DIV/0!</v>
      </c>
      <c r="G250" s="185">
        <f t="shared" si="22"/>
        <v>0</v>
      </c>
      <c r="H250" s="153">
        <v>38</v>
      </c>
      <c r="I250" s="187"/>
      <c r="J250" s="146"/>
    </row>
    <row r="251" spans="1:10" ht="23.25">
      <c r="A251" s="151"/>
      <c r="B251" s="153"/>
      <c r="C251" s="165"/>
      <c r="D251" s="165"/>
      <c r="E251" s="183">
        <f t="shared" si="20"/>
        <v>0</v>
      </c>
      <c r="F251" s="184" t="e">
        <f t="shared" si="21"/>
        <v>#DIV/0!</v>
      </c>
      <c r="G251" s="185">
        <f t="shared" si="22"/>
        <v>0</v>
      </c>
      <c r="H251" s="198">
        <v>39</v>
      </c>
      <c r="I251" s="187"/>
      <c r="J251" s="146"/>
    </row>
    <row r="252" spans="1:10" ht="23.25">
      <c r="A252" s="151"/>
      <c r="B252" s="153"/>
      <c r="C252" s="165"/>
      <c r="D252" s="165"/>
      <c r="E252" s="183">
        <f t="shared" si="20"/>
        <v>0</v>
      </c>
      <c r="F252" s="184" t="e">
        <f t="shared" si="21"/>
        <v>#DIV/0!</v>
      </c>
      <c r="G252" s="185">
        <f t="shared" si="22"/>
        <v>0</v>
      </c>
      <c r="H252" s="153">
        <v>40</v>
      </c>
      <c r="I252" s="187"/>
      <c r="J252" s="146"/>
    </row>
    <row r="253" spans="1:10" ht="23.25">
      <c r="A253" s="151"/>
      <c r="B253" s="153"/>
      <c r="C253" s="165"/>
      <c r="D253" s="165"/>
      <c r="E253" s="183">
        <f t="shared" si="20"/>
        <v>0</v>
      </c>
      <c r="F253" s="184" t="e">
        <f t="shared" si="21"/>
        <v>#DIV/0!</v>
      </c>
      <c r="G253" s="185">
        <f t="shared" si="22"/>
        <v>0</v>
      </c>
      <c r="H253" s="198">
        <v>41</v>
      </c>
      <c r="I253" s="187"/>
      <c r="J253" s="146"/>
    </row>
    <row r="254" spans="1:10" ht="23.25">
      <c r="A254" s="151"/>
      <c r="B254" s="153"/>
      <c r="C254" s="165"/>
      <c r="D254" s="165"/>
      <c r="E254" s="183">
        <f t="shared" si="20"/>
        <v>0</v>
      </c>
      <c r="F254" s="184" t="e">
        <f t="shared" si="21"/>
        <v>#DIV/0!</v>
      </c>
      <c r="G254" s="185">
        <f t="shared" si="22"/>
        <v>0</v>
      </c>
      <c r="H254" s="153">
        <v>42</v>
      </c>
      <c r="I254" s="187"/>
      <c r="J254" s="146"/>
    </row>
    <row r="255" spans="1:10" ht="23.25">
      <c r="A255" s="151"/>
      <c r="B255" s="153"/>
      <c r="C255" s="165"/>
      <c r="D255" s="165"/>
      <c r="E255" s="183">
        <f t="shared" si="20"/>
        <v>0</v>
      </c>
      <c r="F255" s="184" t="e">
        <f t="shared" si="21"/>
        <v>#DIV/0!</v>
      </c>
      <c r="G255" s="185">
        <f t="shared" si="22"/>
        <v>0</v>
      </c>
      <c r="H255" s="198">
        <v>43</v>
      </c>
      <c r="I255" s="187"/>
      <c r="J255" s="146"/>
    </row>
    <row r="256" spans="1:10" ht="23.25">
      <c r="A256" s="151"/>
      <c r="B256" s="153"/>
      <c r="C256" s="165"/>
      <c r="D256" s="165"/>
      <c r="E256" s="183">
        <f t="shared" si="20"/>
        <v>0</v>
      </c>
      <c r="F256" s="184" t="e">
        <f t="shared" si="21"/>
        <v>#DIV/0!</v>
      </c>
      <c r="G256" s="185">
        <f t="shared" si="22"/>
        <v>0</v>
      </c>
      <c r="H256" s="153">
        <v>44</v>
      </c>
      <c r="I256" s="187"/>
      <c r="J256" s="146"/>
    </row>
    <row r="257" spans="1:10" ht="23.25">
      <c r="A257" s="151"/>
      <c r="B257" s="153"/>
      <c r="C257" s="165"/>
      <c r="D257" s="165"/>
      <c r="E257" s="183">
        <f t="shared" si="20"/>
        <v>0</v>
      </c>
      <c r="F257" s="184" t="e">
        <f t="shared" si="21"/>
        <v>#DIV/0!</v>
      </c>
      <c r="G257" s="185">
        <f t="shared" si="22"/>
        <v>0</v>
      </c>
      <c r="H257" s="198">
        <v>45</v>
      </c>
      <c r="I257" s="187"/>
      <c r="J257" s="146"/>
    </row>
    <row r="258" spans="1:10" ht="23.25">
      <c r="A258" s="151"/>
      <c r="B258" s="153"/>
      <c r="C258" s="165"/>
      <c r="D258" s="165"/>
      <c r="E258" s="183">
        <f t="shared" si="20"/>
        <v>0</v>
      </c>
      <c r="F258" s="184" t="e">
        <f t="shared" si="21"/>
        <v>#DIV/0!</v>
      </c>
      <c r="G258" s="185">
        <f t="shared" si="22"/>
        <v>0</v>
      </c>
      <c r="H258" s="153">
        <v>46</v>
      </c>
      <c r="I258" s="187"/>
      <c r="J258" s="146"/>
    </row>
    <row r="259" spans="1:10" ht="23.25">
      <c r="A259" s="151"/>
      <c r="B259" s="153"/>
      <c r="C259" s="165"/>
      <c r="D259" s="165"/>
      <c r="E259" s="183">
        <f t="shared" si="20"/>
        <v>0</v>
      </c>
      <c r="F259" s="184" t="e">
        <f t="shared" si="21"/>
        <v>#DIV/0!</v>
      </c>
      <c r="G259" s="185">
        <f t="shared" si="22"/>
        <v>0</v>
      </c>
      <c r="H259" s="198">
        <v>47</v>
      </c>
      <c r="I259" s="187"/>
      <c r="J259" s="146"/>
    </row>
    <row r="260" spans="1:10" ht="23.25">
      <c r="A260" s="151"/>
      <c r="B260" s="153"/>
      <c r="C260" s="165"/>
      <c r="D260" s="165"/>
      <c r="E260" s="183">
        <f t="shared" si="20"/>
        <v>0</v>
      </c>
      <c r="F260" s="184" t="e">
        <f t="shared" si="21"/>
        <v>#DIV/0!</v>
      </c>
      <c r="G260" s="185">
        <f t="shared" si="22"/>
        <v>0</v>
      </c>
      <c r="H260" s="153">
        <v>48</v>
      </c>
      <c r="I260" s="187"/>
      <c r="J260" s="146"/>
    </row>
    <row r="261" spans="1:10" ht="23.25">
      <c r="A261" s="151"/>
      <c r="B261" s="153"/>
      <c r="C261" s="165"/>
      <c r="D261" s="165"/>
      <c r="E261" s="183">
        <f t="shared" si="20"/>
        <v>0</v>
      </c>
      <c r="F261" s="184" t="e">
        <f t="shared" si="21"/>
        <v>#DIV/0!</v>
      </c>
      <c r="G261" s="185">
        <f t="shared" si="22"/>
        <v>0</v>
      </c>
      <c r="H261" s="198">
        <v>49</v>
      </c>
      <c r="I261" s="187"/>
      <c r="J261" s="146"/>
    </row>
    <row r="262" spans="1:10" ht="23.25">
      <c r="A262" s="151"/>
      <c r="B262" s="153"/>
      <c r="C262" s="165"/>
      <c r="D262" s="165"/>
      <c r="E262" s="183">
        <f t="shared" si="20"/>
        <v>0</v>
      </c>
      <c r="F262" s="184" t="e">
        <f t="shared" si="21"/>
        <v>#DIV/0!</v>
      </c>
      <c r="G262" s="185">
        <f t="shared" si="22"/>
        <v>0</v>
      </c>
      <c r="H262" s="153">
        <v>50</v>
      </c>
      <c r="I262" s="187"/>
      <c r="J262" s="146"/>
    </row>
    <row r="263" spans="1:10" ht="23.25">
      <c r="A263" s="151"/>
      <c r="B263" s="153"/>
      <c r="C263" s="165"/>
      <c r="D263" s="165"/>
      <c r="E263" s="183">
        <f t="shared" si="20"/>
        <v>0</v>
      </c>
      <c r="F263" s="184" t="e">
        <f t="shared" si="21"/>
        <v>#DIV/0!</v>
      </c>
      <c r="G263" s="185">
        <f t="shared" si="22"/>
        <v>0</v>
      </c>
      <c r="H263" s="198">
        <v>51</v>
      </c>
      <c r="I263" s="187"/>
      <c r="J263" s="146"/>
    </row>
    <row r="264" spans="1:10" ht="23.25">
      <c r="A264" s="151"/>
      <c r="B264" s="153"/>
      <c r="C264" s="165"/>
      <c r="D264" s="165"/>
      <c r="E264" s="183">
        <f t="shared" si="20"/>
        <v>0</v>
      </c>
      <c r="F264" s="184" t="e">
        <f t="shared" si="21"/>
        <v>#DIV/0!</v>
      </c>
      <c r="G264" s="185">
        <f t="shared" si="22"/>
        <v>0</v>
      </c>
      <c r="H264" s="153">
        <v>52</v>
      </c>
      <c r="I264" s="187"/>
      <c r="J264" s="146"/>
    </row>
    <row r="265" spans="1:10" ht="23.25">
      <c r="A265" s="151"/>
      <c r="B265" s="153"/>
      <c r="C265" s="165"/>
      <c r="D265" s="165"/>
      <c r="E265" s="183">
        <f t="shared" si="20"/>
        <v>0</v>
      </c>
      <c r="F265" s="184" t="e">
        <f t="shared" si="21"/>
        <v>#DIV/0!</v>
      </c>
      <c r="G265" s="185">
        <f t="shared" si="22"/>
        <v>0</v>
      </c>
      <c r="H265" s="198">
        <v>53</v>
      </c>
      <c r="I265" s="187"/>
      <c r="J265" s="146"/>
    </row>
    <row r="266" spans="1:10" ht="23.25">
      <c r="A266" s="151"/>
      <c r="B266" s="153"/>
      <c r="C266" s="165"/>
      <c r="D266" s="165"/>
      <c r="E266" s="183">
        <f t="shared" si="20"/>
        <v>0</v>
      </c>
      <c r="F266" s="184" t="e">
        <f t="shared" si="21"/>
        <v>#DIV/0!</v>
      </c>
      <c r="G266" s="185">
        <f t="shared" si="22"/>
        <v>0</v>
      </c>
      <c r="H266" s="153">
        <v>54</v>
      </c>
      <c r="I266" s="187"/>
      <c r="J266" s="146"/>
    </row>
    <row r="267" spans="1:10" ht="23.25">
      <c r="A267" s="151"/>
      <c r="B267" s="153"/>
      <c r="C267" s="165"/>
      <c r="D267" s="165"/>
      <c r="E267" s="183">
        <f t="shared" si="20"/>
        <v>0</v>
      </c>
      <c r="F267" s="184" t="e">
        <f t="shared" si="21"/>
        <v>#DIV/0!</v>
      </c>
      <c r="G267" s="185">
        <f t="shared" si="22"/>
        <v>0</v>
      </c>
      <c r="H267" s="198">
        <v>55</v>
      </c>
      <c r="I267" s="187"/>
      <c r="J267" s="146"/>
    </row>
    <row r="268" spans="1:10" ht="23.25">
      <c r="A268" s="151"/>
      <c r="B268" s="153"/>
      <c r="C268" s="165"/>
      <c r="D268" s="165"/>
      <c r="E268" s="183">
        <f t="shared" si="20"/>
        <v>0</v>
      </c>
      <c r="F268" s="184" t="e">
        <f t="shared" si="21"/>
        <v>#DIV/0!</v>
      </c>
      <c r="G268" s="185">
        <f t="shared" si="22"/>
        <v>0</v>
      </c>
      <c r="H268" s="153">
        <v>56</v>
      </c>
      <c r="I268" s="187"/>
      <c r="J268" s="146"/>
    </row>
    <row r="269" spans="1:10" ht="23.25">
      <c r="A269" s="151"/>
      <c r="B269" s="153"/>
      <c r="C269" s="165"/>
      <c r="D269" s="165"/>
      <c r="E269" s="183">
        <f t="shared" si="20"/>
        <v>0</v>
      </c>
      <c r="F269" s="184" t="e">
        <f t="shared" si="21"/>
        <v>#DIV/0!</v>
      </c>
      <c r="G269" s="185">
        <f t="shared" si="22"/>
        <v>0</v>
      </c>
      <c r="H269" s="198">
        <v>57</v>
      </c>
      <c r="I269" s="187"/>
      <c r="J269" s="146"/>
    </row>
    <row r="270" spans="1:10" ht="23.25">
      <c r="A270" s="151"/>
      <c r="B270" s="153"/>
      <c r="C270" s="165"/>
      <c r="D270" s="165"/>
      <c r="E270" s="183">
        <f t="shared" si="20"/>
        <v>0</v>
      </c>
      <c r="F270" s="184" t="e">
        <f t="shared" si="21"/>
        <v>#DIV/0!</v>
      </c>
      <c r="G270" s="185">
        <f t="shared" si="22"/>
        <v>0</v>
      </c>
      <c r="H270" s="153">
        <v>58</v>
      </c>
      <c r="I270" s="187"/>
      <c r="J270" s="146"/>
    </row>
    <row r="271" spans="1:10" ht="23.25">
      <c r="A271" s="151"/>
      <c r="B271" s="153"/>
      <c r="C271" s="165"/>
      <c r="D271" s="165"/>
      <c r="E271" s="183">
        <f t="shared" si="20"/>
        <v>0</v>
      </c>
      <c r="F271" s="184" t="e">
        <f t="shared" si="21"/>
        <v>#DIV/0!</v>
      </c>
      <c r="G271" s="185">
        <f t="shared" si="22"/>
        <v>0</v>
      </c>
      <c r="H271" s="198">
        <v>59</v>
      </c>
      <c r="I271" s="187"/>
      <c r="J271" s="146"/>
    </row>
    <row r="272" spans="1:10" ht="23.25">
      <c r="A272" s="151"/>
      <c r="B272" s="153"/>
      <c r="C272" s="165"/>
      <c r="D272" s="165"/>
      <c r="E272" s="183">
        <f t="shared" si="20"/>
        <v>0</v>
      </c>
      <c r="F272" s="184" t="e">
        <f t="shared" si="21"/>
        <v>#DIV/0!</v>
      </c>
      <c r="G272" s="185">
        <f t="shared" si="22"/>
        <v>0</v>
      </c>
      <c r="H272" s="153">
        <v>60</v>
      </c>
      <c r="I272" s="187"/>
      <c r="J272" s="146"/>
    </row>
    <row r="273" spans="1:10" ht="23.25">
      <c r="A273" s="151"/>
      <c r="B273" s="153"/>
      <c r="C273" s="165"/>
      <c r="D273" s="165"/>
      <c r="E273" s="183">
        <f aca="true" t="shared" si="23" ref="E273:E410">D273-C273</f>
        <v>0</v>
      </c>
      <c r="F273" s="184" t="e">
        <f aca="true" t="shared" si="24" ref="F273:F404">((10^6)*E273/G273)</f>
        <v>#DIV/0!</v>
      </c>
      <c r="G273" s="185">
        <f aca="true" t="shared" si="25" ref="G273:G404">I273-J273</f>
        <v>0</v>
      </c>
      <c r="H273" s="198">
        <v>61</v>
      </c>
      <c r="I273" s="187"/>
      <c r="J273" s="146"/>
    </row>
    <row r="274" spans="1:10" ht="23.25">
      <c r="A274" s="151"/>
      <c r="B274" s="153"/>
      <c r="C274" s="165"/>
      <c r="D274" s="165"/>
      <c r="E274" s="183">
        <f t="shared" si="23"/>
        <v>0</v>
      </c>
      <c r="F274" s="184" t="e">
        <f t="shared" si="24"/>
        <v>#DIV/0!</v>
      </c>
      <c r="G274" s="185">
        <f t="shared" si="25"/>
        <v>0</v>
      </c>
      <c r="H274" s="153">
        <v>62</v>
      </c>
      <c r="I274" s="187"/>
      <c r="J274" s="146"/>
    </row>
    <row r="275" spans="1:10" ht="23.25">
      <c r="A275" s="151"/>
      <c r="B275" s="153"/>
      <c r="C275" s="165"/>
      <c r="D275" s="165"/>
      <c r="E275" s="183">
        <f t="shared" si="23"/>
        <v>0</v>
      </c>
      <c r="F275" s="184" t="e">
        <f t="shared" si="24"/>
        <v>#DIV/0!</v>
      </c>
      <c r="G275" s="185">
        <f t="shared" si="25"/>
        <v>0</v>
      </c>
      <c r="H275" s="198">
        <v>63</v>
      </c>
      <c r="I275" s="187"/>
      <c r="J275" s="146"/>
    </row>
    <row r="276" spans="1:10" ht="23.25">
      <c r="A276" s="151"/>
      <c r="B276" s="153"/>
      <c r="C276" s="165"/>
      <c r="D276" s="165"/>
      <c r="E276" s="183">
        <f t="shared" si="23"/>
        <v>0</v>
      </c>
      <c r="F276" s="184" t="e">
        <f t="shared" si="24"/>
        <v>#DIV/0!</v>
      </c>
      <c r="G276" s="185">
        <f t="shared" si="25"/>
        <v>0</v>
      </c>
      <c r="H276" s="153">
        <v>64</v>
      </c>
      <c r="I276" s="187"/>
      <c r="J276" s="146"/>
    </row>
    <row r="277" spans="1:10" ht="23.25">
      <c r="A277" s="151"/>
      <c r="B277" s="153"/>
      <c r="C277" s="165"/>
      <c r="D277" s="165"/>
      <c r="E277" s="183">
        <f t="shared" si="23"/>
        <v>0</v>
      </c>
      <c r="F277" s="184" t="e">
        <f t="shared" si="24"/>
        <v>#DIV/0!</v>
      </c>
      <c r="G277" s="185">
        <f t="shared" si="25"/>
        <v>0</v>
      </c>
      <c r="H277" s="198">
        <v>65</v>
      </c>
      <c r="I277" s="187"/>
      <c r="J277" s="146"/>
    </row>
    <row r="278" spans="1:10" ht="23.25">
      <c r="A278" s="151"/>
      <c r="B278" s="153"/>
      <c r="C278" s="165"/>
      <c r="D278" s="165"/>
      <c r="E278" s="183">
        <f t="shared" si="23"/>
        <v>0</v>
      </c>
      <c r="F278" s="184" t="e">
        <f t="shared" si="24"/>
        <v>#DIV/0!</v>
      </c>
      <c r="G278" s="185">
        <f t="shared" si="25"/>
        <v>0</v>
      </c>
      <c r="H278" s="153">
        <v>66</v>
      </c>
      <c r="I278" s="187"/>
      <c r="J278" s="146"/>
    </row>
    <row r="279" spans="1:10" ht="23.25">
      <c r="A279" s="151"/>
      <c r="B279" s="153"/>
      <c r="C279" s="165"/>
      <c r="D279" s="165"/>
      <c r="E279" s="183">
        <f t="shared" si="23"/>
        <v>0</v>
      </c>
      <c r="F279" s="184" t="e">
        <f t="shared" si="24"/>
        <v>#DIV/0!</v>
      </c>
      <c r="G279" s="185">
        <f t="shared" si="25"/>
        <v>0</v>
      </c>
      <c r="H279" s="198">
        <v>67</v>
      </c>
      <c r="I279" s="187"/>
      <c r="J279" s="146"/>
    </row>
    <row r="280" spans="1:10" ht="23.25">
      <c r="A280" s="151"/>
      <c r="B280" s="153"/>
      <c r="C280" s="165"/>
      <c r="D280" s="165"/>
      <c r="E280" s="183">
        <f t="shared" si="23"/>
        <v>0</v>
      </c>
      <c r="F280" s="184" t="e">
        <f t="shared" si="24"/>
        <v>#DIV/0!</v>
      </c>
      <c r="G280" s="185">
        <f t="shared" si="25"/>
        <v>0</v>
      </c>
      <c r="H280" s="153">
        <v>68</v>
      </c>
      <c r="I280" s="187"/>
      <c r="J280" s="146"/>
    </row>
    <row r="281" spans="1:10" ht="23.25">
      <c r="A281" s="151"/>
      <c r="B281" s="153"/>
      <c r="C281" s="165"/>
      <c r="D281" s="165"/>
      <c r="E281" s="183">
        <f t="shared" si="23"/>
        <v>0</v>
      </c>
      <c r="F281" s="184" t="e">
        <f t="shared" si="24"/>
        <v>#DIV/0!</v>
      </c>
      <c r="G281" s="185">
        <f t="shared" si="25"/>
        <v>0</v>
      </c>
      <c r="H281" s="198">
        <v>69</v>
      </c>
      <c r="I281" s="187"/>
      <c r="J281" s="146"/>
    </row>
    <row r="282" spans="1:10" ht="23.25">
      <c r="A282" s="151"/>
      <c r="B282" s="153"/>
      <c r="C282" s="165"/>
      <c r="D282" s="165"/>
      <c r="E282" s="183">
        <f t="shared" si="23"/>
        <v>0</v>
      </c>
      <c r="F282" s="184" t="e">
        <f t="shared" si="24"/>
        <v>#DIV/0!</v>
      </c>
      <c r="G282" s="185">
        <f t="shared" si="25"/>
        <v>0</v>
      </c>
      <c r="H282" s="153">
        <v>70</v>
      </c>
      <c r="I282" s="187"/>
      <c r="J282" s="146"/>
    </row>
    <row r="283" spans="1:10" ht="23.25">
      <c r="A283" s="151"/>
      <c r="B283" s="153"/>
      <c r="C283" s="165"/>
      <c r="D283" s="165"/>
      <c r="E283" s="183">
        <f t="shared" si="23"/>
        <v>0</v>
      </c>
      <c r="F283" s="184" t="e">
        <f t="shared" si="24"/>
        <v>#DIV/0!</v>
      </c>
      <c r="G283" s="185">
        <f t="shared" si="25"/>
        <v>0</v>
      </c>
      <c r="H283" s="198">
        <v>71</v>
      </c>
      <c r="I283" s="187"/>
      <c r="J283" s="146"/>
    </row>
    <row r="284" spans="1:10" ht="23.25">
      <c r="A284" s="151"/>
      <c r="B284" s="153"/>
      <c r="C284" s="165"/>
      <c r="D284" s="165"/>
      <c r="E284" s="183">
        <f t="shared" si="23"/>
        <v>0</v>
      </c>
      <c r="F284" s="184" t="e">
        <f t="shared" si="24"/>
        <v>#DIV/0!</v>
      </c>
      <c r="G284" s="185">
        <f t="shared" si="25"/>
        <v>0</v>
      </c>
      <c r="H284" s="153">
        <v>72</v>
      </c>
      <c r="I284" s="187"/>
      <c r="J284" s="146"/>
    </row>
    <row r="285" spans="1:10" ht="23.25">
      <c r="A285" s="151"/>
      <c r="B285" s="153"/>
      <c r="C285" s="165"/>
      <c r="D285" s="165"/>
      <c r="E285" s="183">
        <f t="shared" si="23"/>
        <v>0</v>
      </c>
      <c r="F285" s="184" t="e">
        <f t="shared" si="24"/>
        <v>#DIV/0!</v>
      </c>
      <c r="G285" s="185">
        <f t="shared" si="25"/>
        <v>0</v>
      </c>
      <c r="H285" s="198">
        <v>73</v>
      </c>
      <c r="I285" s="187"/>
      <c r="J285" s="146"/>
    </row>
    <row r="286" spans="1:10" ht="23.25">
      <c r="A286" s="151"/>
      <c r="B286" s="153"/>
      <c r="C286" s="165"/>
      <c r="D286" s="165"/>
      <c r="E286" s="183">
        <f t="shared" si="23"/>
        <v>0</v>
      </c>
      <c r="F286" s="184" t="e">
        <f t="shared" si="24"/>
        <v>#DIV/0!</v>
      </c>
      <c r="G286" s="185">
        <f t="shared" si="25"/>
        <v>0</v>
      </c>
      <c r="H286" s="153">
        <v>74</v>
      </c>
      <c r="I286" s="187"/>
      <c r="J286" s="146"/>
    </row>
    <row r="287" spans="1:10" ht="23.25">
      <c r="A287" s="151"/>
      <c r="B287" s="153"/>
      <c r="C287" s="165"/>
      <c r="D287" s="165"/>
      <c r="E287" s="183">
        <f t="shared" si="23"/>
        <v>0</v>
      </c>
      <c r="F287" s="184" t="e">
        <f t="shared" si="24"/>
        <v>#DIV/0!</v>
      </c>
      <c r="G287" s="185">
        <f t="shared" si="25"/>
        <v>0</v>
      </c>
      <c r="H287" s="153">
        <v>75</v>
      </c>
      <c r="I287" s="187"/>
      <c r="J287" s="146"/>
    </row>
    <row r="288" spans="1:10" ht="23.25">
      <c r="A288" s="151"/>
      <c r="B288" s="153"/>
      <c r="C288" s="165"/>
      <c r="D288" s="165"/>
      <c r="E288" s="146">
        <f t="shared" si="23"/>
        <v>0</v>
      </c>
      <c r="F288" s="184" t="e">
        <f t="shared" si="24"/>
        <v>#DIV/0!</v>
      </c>
      <c r="G288" s="146">
        <f t="shared" si="25"/>
        <v>0</v>
      </c>
      <c r="H288" s="153">
        <v>76</v>
      </c>
      <c r="I288" s="146"/>
      <c r="J288" s="146"/>
    </row>
    <row r="289" spans="1:10" ht="23.25">
      <c r="A289" s="151"/>
      <c r="B289" s="153"/>
      <c r="C289" s="165"/>
      <c r="D289" s="165"/>
      <c r="E289" s="146">
        <f t="shared" si="23"/>
        <v>0</v>
      </c>
      <c r="F289" s="184" t="e">
        <f t="shared" si="24"/>
        <v>#DIV/0!</v>
      </c>
      <c r="G289" s="146">
        <f t="shared" si="25"/>
        <v>0</v>
      </c>
      <c r="H289" s="153">
        <v>77</v>
      </c>
      <c r="I289" s="146"/>
      <c r="J289" s="146"/>
    </row>
    <row r="290" spans="1:10" ht="23.25">
      <c r="A290" s="151"/>
      <c r="B290" s="153"/>
      <c r="C290" s="165"/>
      <c r="D290" s="165"/>
      <c r="E290" s="146">
        <f t="shared" si="23"/>
        <v>0</v>
      </c>
      <c r="F290" s="184" t="e">
        <f t="shared" si="24"/>
        <v>#DIV/0!</v>
      </c>
      <c r="G290" s="146">
        <f t="shared" si="25"/>
        <v>0</v>
      </c>
      <c r="H290" s="153">
        <v>78</v>
      </c>
      <c r="I290" s="146"/>
      <c r="J290" s="146"/>
    </row>
    <row r="291" spans="1:10" ht="23.25">
      <c r="A291" s="151"/>
      <c r="B291" s="153"/>
      <c r="C291" s="165"/>
      <c r="D291" s="165"/>
      <c r="E291" s="146">
        <f t="shared" si="23"/>
        <v>0</v>
      </c>
      <c r="F291" s="184" t="e">
        <f t="shared" si="24"/>
        <v>#DIV/0!</v>
      </c>
      <c r="G291" s="146">
        <f t="shared" si="25"/>
        <v>0</v>
      </c>
      <c r="H291" s="153">
        <v>79</v>
      </c>
      <c r="I291" s="146"/>
      <c r="J291" s="146"/>
    </row>
    <row r="292" spans="1:10" ht="23.25">
      <c r="A292" s="151"/>
      <c r="B292" s="153"/>
      <c r="C292" s="165"/>
      <c r="D292" s="165"/>
      <c r="E292" s="146">
        <f t="shared" si="23"/>
        <v>0</v>
      </c>
      <c r="F292" s="184" t="e">
        <f t="shared" si="24"/>
        <v>#DIV/0!</v>
      </c>
      <c r="G292" s="146">
        <f t="shared" si="25"/>
        <v>0</v>
      </c>
      <c r="H292" s="153">
        <v>80</v>
      </c>
      <c r="I292" s="146"/>
      <c r="J292" s="146"/>
    </row>
    <row r="293" spans="1:10" ht="23.25">
      <c r="A293" s="151"/>
      <c r="B293" s="153"/>
      <c r="C293" s="165"/>
      <c r="D293" s="165"/>
      <c r="E293" s="146">
        <f t="shared" si="23"/>
        <v>0</v>
      </c>
      <c r="F293" s="184" t="e">
        <f t="shared" si="24"/>
        <v>#DIV/0!</v>
      </c>
      <c r="G293" s="146">
        <f t="shared" si="25"/>
        <v>0</v>
      </c>
      <c r="H293" s="153">
        <v>81</v>
      </c>
      <c r="I293" s="146"/>
      <c r="J293" s="146"/>
    </row>
    <row r="294" spans="1:10" ht="23.25">
      <c r="A294" s="151"/>
      <c r="B294" s="153"/>
      <c r="C294" s="165"/>
      <c r="D294" s="165"/>
      <c r="E294" s="146">
        <f t="shared" si="23"/>
        <v>0</v>
      </c>
      <c r="F294" s="184" t="e">
        <f t="shared" si="24"/>
        <v>#DIV/0!</v>
      </c>
      <c r="G294" s="146">
        <f t="shared" si="25"/>
        <v>0</v>
      </c>
      <c r="H294" s="153">
        <v>82</v>
      </c>
      <c r="I294" s="146"/>
      <c r="J294" s="146"/>
    </row>
    <row r="295" spans="1:10" ht="23.25">
      <c r="A295" s="151"/>
      <c r="B295" s="153"/>
      <c r="C295" s="165"/>
      <c r="D295" s="165"/>
      <c r="E295" s="146">
        <f t="shared" si="23"/>
        <v>0</v>
      </c>
      <c r="F295" s="184" t="e">
        <f t="shared" si="24"/>
        <v>#DIV/0!</v>
      </c>
      <c r="G295" s="146">
        <f t="shared" si="25"/>
        <v>0</v>
      </c>
      <c r="H295" s="153">
        <v>83</v>
      </c>
      <c r="I295" s="146"/>
      <c r="J295" s="146"/>
    </row>
    <row r="296" spans="1:10" ht="23.25">
      <c r="A296" s="151"/>
      <c r="B296" s="153"/>
      <c r="C296" s="165"/>
      <c r="D296" s="165"/>
      <c r="E296" s="146">
        <f t="shared" si="23"/>
        <v>0</v>
      </c>
      <c r="F296" s="184" t="e">
        <f t="shared" si="24"/>
        <v>#DIV/0!</v>
      </c>
      <c r="G296" s="146">
        <f t="shared" si="25"/>
        <v>0</v>
      </c>
      <c r="H296" s="153">
        <v>84</v>
      </c>
      <c r="I296" s="146"/>
      <c r="J296" s="146"/>
    </row>
    <row r="297" spans="1:10" ht="23.25">
      <c r="A297" s="151"/>
      <c r="B297" s="153"/>
      <c r="C297" s="165"/>
      <c r="D297" s="165"/>
      <c r="E297" s="146">
        <f t="shared" si="23"/>
        <v>0</v>
      </c>
      <c r="F297" s="184" t="e">
        <f t="shared" si="24"/>
        <v>#DIV/0!</v>
      </c>
      <c r="G297" s="146">
        <f t="shared" si="25"/>
        <v>0</v>
      </c>
      <c r="H297" s="153">
        <v>85</v>
      </c>
      <c r="I297" s="146"/>
      <c r="J297" s="146"/>
    </row>
    <row r="298" spans="1:10" ht="23.25">
      <c r="A298" s="151"/>
      <c r="B298" s="153"/>
      <c r="C298" s="165"/>
      <c r="D298" s="165"/>
      <c r="E298" s="146">
        <f t="shared" si="23"/>
        <v>0</v>
      </c>
      <c r="F298" s="184" t="e">
        <f t="shared" si="24"/>
        <v>#DIV/0!</v>
      </c>
      <c r="G298" s="146">
        <f t="shared" si="25"/>
        <v>0</v>
      </c>
      <c r="H298" s="153">
        <v>86</v>
      </c>
      <c r="I298" s="146"/>
      <c r="J298" s="146"/>
    </row>
    <row r="299" spans="1:10" ht="23.25">
      <c r="A299" s="151"/>
      <c r="B299" s="153"/>
      <c r="C299" s="165"/>
      <c r="D299" s="165"/>
      <c r="E299" s="146">
        <f t="shared" si="23"/>
        <v>0</v>
      </c>
      <c r="F299" s="184" t="e">
        <f t="shared" si="24"/>
        <v>#DIV/0!</v>
      </c>
      <c r="G299" s="146">
        <f t="shared" si="25"/>
        <v>0</v>
      </c>
      <c r="H299" s="153">
        <v>87</v>
      </c>
      <c r="I299" s="146"/>
      <c r="J299" s="146"/>
    </row>
    <row r="300" spans="1:10" ht="23.25">
      <c r="A300" s="151"/>
      <c r="B300" s="153"/>
      <c r="C300" s="165"/>
      <c r="D300" s="165"/>
      <c r="E300" s="146">
        <f t="shared" si="23"/>
        <v>0</v>
      </c>
      <c r="F300" s="184" t="e">
        <f t="shared" si="24"/>
        <v>#DIV/0!</v>
      </c>
      <c r="G300" s="146">
        <f t="shared" si="25"/>
        <v>0</v>
      </c>
      <c r="H300" s="153">
        <v>88</v>
      </c>
      <c r="I300" s="146"/>
      <c r="J300" s="146"/>
    </row>
    <row r="301" spans="1:10" ht="23.25">
      <c r="A301" s="151"/>
      <c r="B301" s="153"/>
      <c r="C301" s="165"/>
      <c r="D301" s="165"/>
      <c r="E301" s="146">
        <f t="shared" si="23"/>
        <v>0</v>
      </c>
      <c r="F301" s="184" t="e">
        <f t="shared" si="24"/>
        <v>#DIV/0!</v>
      </c>
      <c r="G301" s="146">
        <f t="shared" si="25"/>
        <v>0</v>
      </c>
      <c r="H301" s="153">
        <v>89</v>
      </c>
      <c r="I301" s="146"/>
      <c r="J301" s="146"/>
    </row>
    <row r="302" spans="1:10" ht="24" thickBot="1">
      <c r="A302" s="246"/>
      <c r="B302" s="247"/>
      <c r="C302" s="248"/>
      <c r="D302" s="248"/>
      <c r="E302" s="249">
        <f t="shared" si="23"/>
        <v>0</v>
      </c>
      <c r="F302" s="250" t="e">
        <f t="shared" si="24"/>
        <v>#DIV/0!</v>
      </c>
      <c r="G302" s="249">
        <f t="shared" si="25"/>
        <v>0</v>
      </c>
      <c r="H302" s="247">
        <v>90</v>
      </c>
      <c r="I302" s="249"/>
      <c r="J302" s="249"/>
    </row>
    <row r="303" spans="1:10" ht="23.25">
      <c r="A303" s="197"/>
      <c r="B303" s="198"/>
      <c r="C303" s="199"/>
      <c r="D303" s="199"/>
      <c r="E303" s="204">
        <f t="shared" si="23"/>
        <v>0</v>
      </c>
      <c r="F303" s="201" t="e">
        <f t="shared" si="24"/>
        <v>#DIV/0!</v>
      </c>
      <c r="G303" s="204">
        <f t="shared" si="25"/>
        <v>0</v>
      </c>
      <c r="H303" s="198">
        <v>1</v>
      </c>
      <c r="I303" s="204"/>
      <c r="J303" s="204"/>
    </row>
    <row r="304" spans="1:10" ht="23.25">
      <c r="A304" s="151"/>
      <c r="B304" s="153"/>
      <c r="C304" s="165"/>
      <c r="D304" s="165"/>
      <c r="E304" s="146">
        <f t="shared" si="23"/>
        <v>0</v>
      </c>
      <c r="F304" s="184" t="e">
        <f t="shared" si="24"/>
        <v>#DIV/0!</v>
      </c>
      <c r="G304" s="146">
        <f t="shared" si="25"/>
        <v>0</v>
      </c>
      <c r="H304" s="153">
        <v>2</v>
      </c>
      <c r="I304" s="146"/>
      <c r="J304" s="146"/>
    </row>
    <row r="305" spans="1:10" ht="23.25">
      <c r="A305" s="151"/>
      <c r="B305" s="153"/>
      <c r="C305" s="165"/>
      <c r="D305" s="165"/>
      <c r="E305" s="146">
        <f t="shared" si="23"/>
        <v>0</v>
      </c>
      <c r="F305" s="184" t="e">
        <f t="shared" si="24"/>
        <v>#DIV/0!</v>
      </c>
      <c r="G305" s="146">
        <f t="shared" si="25"/>
        <v>0</v>
      </c>
      <c r="H305" s="153">
        <v>3</v>
      </c>
      <c r="I305" s="146"/>
      <c r="J305" s="146"/>
    </row>
    <row r="306" spans="1:10" ht="23.25">
      <c r="A306" s="151"/>
      <c r="B306" s="153"/>
      <c r="C306" s="165"/>
      <c r="D306" s="165"/>
      <c r="E306" s="146">
        <f t="shared" si="23"/>
        <v>0</v>
      </c>
      <c r="F306" s="184" t="e">
        <f t="shared" si="24"/>
        <v>#DIV/0!</v>
      </c>
      <c r="G306" s="146">
        <f t="shared" si="25"/>
        <v>0</v>
      </c>
      <c r="H306" s="153">
        <v>4</v>
      </c>
      <c r="I306" s="146"/>
      <c r="J306" s="146"/>
    </row>
    <row r="307" spans="1:10" ht="23.25">
      <c r="A307" s="151"/>
      <c r="B307" s="153"/>
      <c r="C307" s="165"/>
      <c r="D307" s="165"/>
      <c r="E307" s="146">
        <f t="shared" si="23"/>
        <v>0</v>
      </c>
      <c r="F307" s="184" t="e">
        <f t="shared" si="24"/>
        <v>#DIV/0!</v>
      </c>
      <c r="G307" s="146">
        <f t="shared" si="25"/>
        <v>0</v>
      </c>
      <c r="H307" s="153">
        <v>5</v>
      </c>
      <c r="I307" s="146"/>
      <c r="J307" s="146"/>
    </row>
    <row r="308" spans="1:10" ht="23.25">
      <c r="A308" s="151"/>
      <c r="B308" s="153"/>
      <c r="C308" s="165"/>
      <c r="D308" s="165"/>
      <c r="E308" s="146">
        <f t="shared" si="23"/>
        <v>0</v>
      </c>
      <c r="F308" s="184" t="e">
        <f t="shared" si="24"/>
        <v>#DIV/0!</v>
      </c>
      <c r="G308" s="146">
        <f t="shared" si="25"/>
        <v>0</v>
      </c>
      <c r="H308" s="153">
        <v>6</v>
      </c>
      <c r="I308" s="146"/>
      <c r="J308" s="146"/>
    </row>
    <row r="309" spans="1:10" ht="23.25">
      <c r="A309" s="151"/>
      <c r="B309" s="153"/>
      <c r="C309" s="165"/>
      <c r="D309" s="165"/>
      <c r="E309" s="146">
        <f t="shared" si="23"/>
        <v>0</v>
      </c>
      <c r="F309" s="184" t="e">
        <f t="shared" si="24"/>
        <v>#DIV/0!</v>
      </c>
      <c r="G309" s="146">
        <f t="shared" si="25"/>
        <v>0</v>
      </c>
      <c r="H309" s="153">
        <v>7</v>
      </c>
      <c r="I309" s="146"/>
      <c r="J309" s="146"/>
    </row>
    <row r="310" spans="1:10" ht="23.25">
      <c r="A310" s="151"/>
      <c r="B310" s="153"/>
      <c r="C310" s="165"/>
      <c r="D310" s="165"/>
      <c r="E310" s="146">
        <f t="shared" si="23"/>
        <v>0</v>
      </c>
      <c r="F310" s="184" t="e">
        <f t="shared" si="24"/>
        <v>#DIV/0!</v>
      </c>
      <c r="G310" s="146">
        <f t="shared" si="25"/>
        <v>0</v>
      </c>
      <c r="H310" s="153">
        <v>8</v>
      </c>
      <c r="I310" s="146"/>
      <c r="J310" s="146"/>
    </row>
    <row r="311" spans="1:10" ht="23.25">
      <c r="A311" s="151"/>
      <c r="B311" s="153"/>
      <c r="C311" s="165"/>
      <c r="D311" s="165"/>
      <c r="E311" s="146">
        <f t="shared" si="23"/>
        <v>0</v>
      </c>
      <c r="F311" s="184" t="e">
        <f t="shared" si="24"/>
        <v>#DIV/0!</v>
      </c>
      <c r="G311" s="146">
        <f t="shared" si="25"/>
        <v>0</v>
      </c>
      <c r="H311" s="153">
        <v>9</v>
      </c>
      <c r="I311" s="146"/>
      <c r="J311" s="146"/>
    </row>
    <row r="312" spans="1:10" ht="23.25">
      <c r="A312" s="151"/>
      <c r="B312" s="153"/>
      <c r="C312" s="165"/>
      <c r="D312" s="165"/>
      <c r="E312" s="146">
        <f t="shared" si="23"/>
        <v>0</v>
      </c>
      <c r="F312" s="184" t="e">
        <f t="shared" si="24"/>
        <v>#DIV/0!</v>
      </c>
      <c r="G312" s="146">
        <f t="shared" si="25"/>
        <v>0</v>
      </c>
      <c r="H312" s="153">
        <v>10</v>
      </c>
      <c r="I312" s="146"/>
      <c r="J312" s="146"/>
    </row>
    <row r="313" spans="1:10" ht="23.25">
      <c r="A313" s="151"/>
      <c r="B313" s="153"/>
      <c r="C313" s="165"/>
      <c r="D313" s="165"/>
      <c r="E313" s="146">
        <f t="shared" si="23"/>
        <v>0</v>
      </c>
      <c r="F313" s="184" t="e">
        <f t="shared" si="24"/>
        <v>#DIV/0!</v>
      </c>
      <c r="G313" s="146">
        <f t="shared" si="25"/>
        <v>0</v>
      </c>
      <c r="H313" s="153">
        <v>11</v>
      </c>
      <c r="I313" s="146"/>
      <c r="J313" s="146"/>
    </row>
    <row r="314" spans="1:10" ht="23.25">
      <c r="A314" s="151"/>
      <c r="B314" s="153"/>
      <c r="C314" s="165"/>
      <c r="D314" s="165"/>
      <c r="E314" s="146">
        <f t="shared" si="23"/>
        <v>0</v>
      </c>
      <c r="F314" s="184" t="e">
        <f t="shared" si="24"/>
        <v>#DIV/0!</v>
      </c>
      <c r="G314" s="146">
        <f t="shared" si="25"/>
        <v>0</v>
      </c>
      <c r="H314" s="153">
        <v>12</v>
      </c>
      <c r="I314" s="146"/>
      <c r="J314" s="146"/>
    </row>
    <row r="315" spans="1:10" ht="23.25">
      <c r="A315" s="151"/>
      <c r="B315" s="153"/>
      <c r="C315" s="165"/>
      <c r="D315" s="165"/>
      <c r="E315" s="146">
        <f t="shared" si="23"/>
        <v>0</v>
      </c>
      <c r="F315" s="184" t="e">
        <f t="shared" si="24"/>
        <v>#DIV/0!</v>
      </c>
      <c r="G315" s="146">
        <f t="shared" si="25"/>
        <v>0</v>
      </c>
      <c r="H315" s="153">
        <v>13</v>
      </c>
      <c r="I315" s="146"/>
      <c r="J315" s="146"/>
    </row>
    <row r="316" spans="1:10" ht="23.25">
      <c r="A316" s="151"/>
      <c r="B316" s="153"/>
      <c r="C316" s="165"/>
      <c r="D316" s="165"/>
      <c r="E316" s="146">
        <f t="shared" si="23"/>
        <v>0</v>
      </c>
      <c r="F316" s="184" t="e">
        <f t="shared" si="24"/>
        <v>#DIV/0!</v>
      </c>
      <c r="G316" s="146">
        <f t="shared" si="25"/>
        <v>0</v>
      </c>
      <c r="H316" s="153">
        <v>14</v>
      </c>
      <c r="I316" s="146"/>
      <c r="J316" s="146"/>
    </row>
    <row r="317" spans="1:10" ht="23.25">
      <c r="A317" s="151"/>
      <c r="B317" s="153"/>
      <c r="C317" s="165"/>
      <c r="D317" s="165"/>
      <c r="E317" s="146">
        <f t="shared" si="23"/>
        <v>0</v>
      </c>
      <c r="F317" s="184" t="e">
        <f t="shared" si="24"/>
        <v>#DIV/0!</v>
      </c>
      <c r="G317" s="146">
        <f t="shared" si="25"/>
        <v>0</v>
      </c>
      <c r="H317" s="153">
        <v>15</v>
      </c>
      <c r="I317" s="146"/>
      <c r="J317" s="146"/>
    </row>
    <row r="318" spans="1:10" ht="23.25">
      <c r="A318" s="151"/>
      <c r="B318" s="153"/>
      <c r="C318" s="165"/>
      <c r="D318" s="165"/>
      <c r="E318" s="146">
        <f t="shared" si="23"/>
        <v>0</v>
      </c>
      <c r="F318" s="184" t="e">
        <f t="shared" si="24"/>
        <v>#DIV/0!</v>
      </c>
      <c r="G318" s="146">
        <f t="shared" si="25"/>
        <v>0</v>
      </c>
      <c r="H318" s="153">
        <v>16</v>
      </c>
      <c r="I318" s="146"/>
      <c r="J318" s="146"/>
    </row>
    <row r="319" spans="1:10" ht="23.25">
      <c r="A319" s="151"/>
      <c r="B319" s="153"/>
      <c r="C319" s="165"/>
      <c r="D319" s="165"/>
      <c r="E319" s="146">
        <f t="shared" si="23"/>
        <v>0</v>
      </c>
      <c r="F319" s="184" t="e">
        <f t="shared" si="24"/>
        <v>#DIV/0!</v>
      </c>
      <c r="G319" s="146">
        <f t="shared" si="25"/>
        <v>0</v>
      </c>
      <c r="H319" s="153">
        <v>17</v>
      </c>
      <c r="I319" s="146"/>
      <c r="J319" s="146"/>
    </row>
    <row r="320" spans="1:10" ht="23.25">
      <c r="A320" s="151"/>
      <c r="B320" s="153"/>
      <c r="C320" s="165"/>
      <c r="D320" s="165"/>
      <c r="E320" s="146">
        <f t="shared" si="23"/>
        <v>0</v>
      </c>
      <c r="F320" s="184" t="e">
        <f t="shared" si="24"/>
        <v>#DIV/0!</v>
      </c>
      <c r="G320" s="146">
        <f t="shared" si="25"/>
        <v>0</v>
      </c>
      <c r="H320" s="153">
        <v>18</v>
      </c>
      <c r="I320" s="146"/>
      <c r="J320" s="146"/>
    </row>
    <row r="321" spans="1:10" ht="23.25">
      <c r="A321" s="151"/>
      <c r="B321" s="153"/>
      <c r="C321" s="165"/>
      <c r="D321" s="165"/>
      <c r="E321" s="146">
        <f t="shared" si="23"/>
        <v>0</v>
      </c>
      <c r="F321" s="184" t="e">
        <f t="shared" si="24"/>
        <v>#DIV/0!</v>
      </c>
      <c r="G321" s="146">
        <f t="shared" si="25"/>
        <v>0</v>
      </c>
      <c r="H321" s="153">
        <v>19</v>
      </c>
      <c r="I321" s="146"/>
      <c r="J321" s="146"/>
    </row>
    <row r="322" spans="1:10" ht="23.25">
      <c r="A322" s="151"/>
      <c r="B322" s="153"/>
      <c r="C322" s="165"/>
      <c r="D322" s="165"/>
      <c r="E322" s="146">
        <f t="shared" si="23"/>
        <v>0</v>
      </c>
      <c r="F322" s="184" t="e">
        <f t="shared" si="24"/>
        <v>#DIV/0!</v>
      </c>
      <c r="G322" s="146">
        <f t="shared" si="25"/>
        <v>0</v>
      </c>
      <c r="H322" s="153">
        <v>20</v>
      </c>
      <c r="I322" s="146"/>
      <c r="J322" s="146"/>
    </row>
    <row r="323" spans="1:10" ht="23.25">
      <c r="A323" s="151"/>
      <c r="B323" s="153"/>
      <c r="C323" s="165"/>
      <c r="D323" s="165"/>
      <c r="E323" s="146">
        <f t="shared" si="23"/>
        <v>0</v>
      </c>
      <c r="F323" s="184" t="e">
        <f t="shared" si="24"/>
        <v>#DIV/0!</v>
      </c>
      <c r="G323" s="146">
        <f t="shared" si="25"/>
        <v>0</v>
      </c>
      <c r="H323" s="153">
        <v>21</v>
      </c>
      <c r="I323" s="146"/>
      <c r="J323" s="146"/>
    </row>
    <row r="324" spans="1:10" ht="23.25">
      <c r="A324" s="151"/>
      <c r="B324" s="153"/>
      <c r="C324" s="165"/>
      <c r="D324" s="165"/>
      <c r="E324" s="146">
        <f t="shared" si="23"/>
        <v>0</v>
      </c>
      <c r="F324" s="184" t="e">
        <f t="shared" si="24"/>
        <v>#DIV/0!</v>
      </c>
      <c r="G324" s="146">
        <f t="shared" si="25"/>
        <v>0</v>
      </c>
      <c r="H324" s="153">
        <v>22</v>
      </c>
      <c r="I324" s="146"/>
      <c r="J324" s="146"/>
    </row>
    <row r="325" spans="1:10" ht="23.25">
      <c r="A325" s="151"/>
      <c r="B325" s="153"/>
      <c r="C325" s="165"/>
      <c r="D325" s="165"/>
      <c r="E325" s="146">
        <f t="shared" si="23"/>
        <v>0</v>
      </c>
      <c r="F325" s="184" t="e">
        <f t="shared" si="24"/>
        <v>#DIV/0!</v>
      </c>
      <c r="G325" s="146">
        <f t="shared" si="25"/>
        <v>0</v>
      </c>
      <c r="H325" s="153">
        <v>23</v>
      </c>
      <c r="I325" s="146"/>
      <c r="J325" s="146"/>
    </row>
    <row r="326" spans="1:10" ht="23.25">
      <c r="A326" s="151"/>
      <c r="B326" s="153"/>
      <c r="C326" s="165"/>
      <c r="D326" s="165"/>
      <c r="E326" s="146">
        <f t="shared" si="23"/>
        <v>0</v>
      </c>
      <c r="F326" s="184" t="e">
        <f t="shared" si="24"/>
        <v>#DIV/0!</v>
      </c>
      <c r="G326" s="146">
        <f t="shared" si="25"/>
        <v>0</v>
      </c>
      <c r="H326" s="153">
        <v>24</v>
      </c>
      <c r="I326" s="146"/>
      <c r="J326" s="146"/>
    </row>
    <row r="327" spans="1:10" ht="23.25">
      <c r="A327" s="151"/>
      <c r="B327" s="153"/>
      <c r="C327" s="165"/>
      <c r="D327" s="165"/>
      <c r="E327" s="146">
        <f t="shared" si="23"/>
        <v>0</v>
      </c>
      <c r="F327" s="184" t="e">
        <f t="shared" si="24"/>
        <v>#DIV/0!</v>
      </c>
      <c r="G327" s="146">
        <f t="shared" si="25"/>
        <v>0</v>
      </c>
      <c r="H327" s="153">
        <v>25</v>
      </c>
      <c r="I327" s="146"/>
      <c r="J327" s="146"/>
    </row>
    <row r="328" spans="1:10" ht="23.25">
      <c r="A328" s="151"/>
      <c r="B328" s="153"/>
      <c r="C328" s="245"/>
      <c r="D328" s="165"/>
      <c r="E328" s="146">
        <f t="shared" si="23"/>
        <v>0</v>
      </c>
      <c r="F328" s="184" t="e">
        <f t="shared" si="24"/>
        <v>#DIV/0!</v>
      </c>
      <c r="G328" s="146">
        <f t="shared" si="25"/>
        <v>0</v>
      </c>
      <c r="H328" s="153">
        <v>26</v>
      </c>
      <c r="I328" s="146"/>
      <c r="J328" s="146"/>
    </row>
    <row r="329" spans="1:10" ht="23.25">
      <c r="A329" s="151"/>
      <c r="B329" s="153"/>
      <c r="C329" s="165"/>
      <c r="D329" s="165"/>
      <c r="E329" s="146">
        <f t="shared" si="23"/>
        <v>0</v>
      </c>
      <c r="F329" s="184" t="e">
        <f t="shared" si="24"/>
        <v>#DIV/0!</v>
      </c>
      <c r="G329" s="146">
        <f t="shared" si="25"/>
        <v>0</v>
      </c>
      <c r="H329" s="153">
        <v>27</v>
      </c>
      <c r="I329" s="146"/>
      <c r="J329" s="146"/>
    </row>
    <row r="330" spans="1:10" ht="23.25">
      <c r="A330" s="151"/>
      <c r="B330" s="153"/>
      <c r="C330" s="165"/>
      <c r="D330" s="165"/>
      <c r="E330" s="146">
        <f t="shared" si="23"/>
        <v>0</v>
      </c>
      <c r="F330" s="184" t="e">
        <f t="shared" si="24"/>
        <v>#DIV/0!</v>
      </c>
      <c r="G330" s="146">
        <f t="shared" si="25"/>
        <v>0</v>
      </c>
      <c r="H330" s="153">
        <v>28</v>
      </c>
      <c r="I330" s="146"/>
      <c r="J330" s="146"/>
    </row>
    <row r="331" spans="1:10" ht="23.25">
      <c r="A331" s="151"/>
      <c r="B331" s="153"/>
      <c r="C331" s="165"/>
      <c r="D331" s="165"/>
      <c r="E331" s="146">
        <f t="shared" si="23"/>
        <v>0</v>
      </c>
      <c r="F331" s="184" t="e">
        <f t="shared" si="24"/>
        <v>#DIV/0!</v>
      </c>
      <c r="G331" s="146">
        <f t="shared" si="25"/>
        <v>0</v>
      </c>
      <c r="H331" s="153">
        <v>29</v>
      </c>
      <c r="I331" s="146"/>
      <c r="J331" s="146"/>
    </row>
    <row r="332" spans="1:10" ht="23.25">
      <c r="A332" s="151"/>
      <c r="B332" s="153"/>
      <c r="C332" s="165"/>
      <c r="D332" s="165"/>
      <c r="E332" s="146">
        <f t="shared" si="23"/>
        <v>0</v>
      </c>
      <c r="F332" s="184" t="e">
        <f t="shared" si="24"/>
        <v>#DIV/0!</v>
      </c>
      <c r="G332" s="146">
        <f t="shared" si="25"/>
        <v>0</v>
      </c>
      <c r="H332" s="153">
        <v>30</v>
      </c>
      <c r="I332" s="146"/>
      <c r="J332" s="146"/>
    </row>
    <row r="333" spans="1:10" ht="23.25">
      <c r="A333" s="151"/>
      <c r="B333" s="153"/>
      <c r="C333" s="165"/>
      <c r="D333" s="165"/>
      <c r="E333" s="146">
        <f t="shared" si="23"/>
        <v>0</v>
      </c>
      <c r="F333" s="184" t="e">
        <f t="shared" si="24"/>
        <v>#DIV/0!</v>
      </c>
      <c r="G333" s="146">
        <f t="shared" si="25"/>
        <v>0</v>
      </c>
      <c r="H333" s="153">
        <v>31</v>
      </c>
      <c r="I333" s="146"/>
      <c r="J333" s="146"/>
    </row>
    <row r="334" spans="1:10" ht="23.25">
      <c r="A334" s="151"/>
      <c r="B334" s="153"/>
      <c r="C334" s="165"/>
      <c r="D334" s="165"/>
      <c r="E334" s="146">
        <f t="shared" si="23"/>
        <v>0</v>
      </c>
      <c r="F334" s="184" t="e">
        <f t="shared" si="24"/>
        <v>#DIV/0!</v>
      </c>
      <c r="G334" s="146">
        <f t="shared" si="25"/>
        <v>0</v>
      </c>
      <c r="H334" s="153">
        <v>32</v>
      </c>
      <c r="I334" s="146"/>
      <c r="J334" s="146"/>
    </row>
    <row r="335" spans="1:10" ht="23.25">
      <c r="A335" s="151"/>
      <c r="B335" s="153"/>
      <c r="C335" s="165"/>
      <c r="D335" s="165"/>
      <c r="E335" s="146">
        <f t="shared" si="23"/>
        <v>0</v>
      </c>
      <c r="F335" s="184" t="e">
        <f t="shared" si="24"/>
        <v>#DIV/0!</v>
      </c>
      <c r="G335" s="146">
        <f t="shared" si="25"/>
        <v>0</v>
      </c>
      <c r="H335" s="153">
        <v>33</v>
      </c>
      <c r="I335" s="146"/>
      <c r="J335" s="146"/>
    </row>
    <row r="336" spans="1:10" ht="23.25">
      <c r="A336" s="151"/>
      <c r="B336" s="153"/>
      <c r="C336" s="165"/>
      <c r="D336" s="165"/>
      <c r="E336" s="146">
        <f t="shared" si="23"/>
        <v>0</v>
      </c>
      <c r="F336" s="184" t="e">
        <f t="shared" si="24"/>
        <v>#DIV/0!</v>
      </c>
      <c r="G336" s="146">
        <f t="shared" si="25"/>
        <v>0</v>
      </c>
      <c r="H336" s="153">
        <v>34</v>
      </c>
      <c r="I336" s="146"/>
      <c r="J336" s="146"/>
    </row>
    <row r="337" spans="1:10" ht="23.25">
      <c r="A337" s="151"/>
      <c r="B337" s="153"/>
      <c r="C337" s="165"/>
      <c r="D337" s="165"/>
      <c r="E337" s="146">
        <f t="shared" si="23"/>
        <v>0</v>
      </c>
      <c r="F337" s="184" t="e">
        <f t="shared" si="24"/>
        <v>#DIV/0!</v>
      </c>
      <c r="G337" s="146">
        <f t="shared" si="25"/>
        <v>0</v>
      </c>
      <c r="H337" s="153">
        <v>35</v>
      </c>
      <c r="I337" s="146"/>
      <c r="J337" s="146"/>
    </row>
    <row r="338" spans="1:10" ht="23.25">
      <c r="A338" s="151"/>
      <c r="B338" s="153"/>
      <c r="C338" s="165"/>
      <c r="D338" s="165"/>
      <c r="E338" s="146">
        <f t="shared" si="23"/>
        <v>0</v>
      </c>
      <c r="F338" s="184" t="e">
        <f t="shared" si="24"/>
        <v>#DIV/0!</v>
      </c>
      <c r="G338" s="146">
        <f t="shared" si="25"/>
        <v>0</v>
      </c>
      <c r="H338" s="153">
        <v>36</v>
      </c>
      <c r="I338" s="146"/>
      <c r="J338" s="146"/>
    </row>
    <row r="339" spans="1:10" ht="23.25">
      <c r="A339" s="151"/>
      <c r="B339" s="153"/>
      <c r="C339" s="165"/>
      <c r="D339" s="165"/>
      <c r="E339" s="146">
        <f t="shared" si="23"/>
        <v>0</v>
      </c>
      <c r="F339" s="184" t="e">
        <f t="shared" si="24"/>
        <v>#DIV/0!</v>
      </c>
      <c r="G339" s="146">
        <f t="shared" si="25"/>
        <v>0</v>
      </c>
      <c r="H339" s="153">
        <v>37</v>
      </c>
      <c r="I339" s="146"/>
      <c r="J339" s="146"/>
    </row>
    <row r="340" spans="1:10" ht="23.25">
      <c r="A340" s="151"/>
      <c r="B340" s="153"/>
      <c r="C340" s="165"/>
      <c r="D340" s="165"/>
      <c r="E340" s="146">
        <f t="shared" si="23"/>
        <v>0</v>
      </c>
      <c r="F340" s="184" t="e">
        <f t="shared" si="24"/>
        <v>#DIV/0!</v>
      </c>
      <c r="G340" s="146">
        <f t="shared" si="25"/>
        <v>0</v>
      </c>
      <c r="H340" s="153">
        <v>38</v>
      </c>
      <c r="I340" s="146"/>
      <c r="J340" s="146"/>
    </row>
    <row r="341" spans="1:10" ht="23.25">
      <c r="A341" s="151"/>
      <c r="B341" s="153"/>
      <c r="C341" s="165"/>
      <c r="D341" s="165"/>
      <c r="E341" s="146">
        <f t="shared" si="23"/>
        <v>0</v>
      </c>
      <c r="F341" s="184" t="e">
        <f t="shared" si="24"/>
        <v>#DIV/0!</v>
      </c>
      <c r="G341" s="146">
        <f t="shared" si="25"/>
        <v>0</v>
      </c>
      <c r="H341" s="153">
        <v>39</v>
      </c>
      <c r="I341" s="146"/>
      <c r="J341" s="146"/>
    </row>
    <row r="342" spans="1:10" ht="23.25">
      <c r="A342" s="151"/>
      <c r="B342" s="153"/>
      <c r="C342" s="165"/>
      <c r="D342" s="165"/>
      <c r="E342" s="146">
        <f t="shared" si="23"/>
        <v>0</v>
      </c>
      <c r="F342" s="184" t="e">
        <f t="shared" si="24"/>
        <v>#DIV/0!</v>
      </c>
      <c r="G342" s="146">
        <f t="shared" si="25"/>
        <v>0</v>
      </c>
      <c r="H342" s="153">
        <v>40</v>
      </c>
      <c r="I342" s="146"/>
      <c r="J342" s="146"/>
    </row>
    <row r="343" spans="1:10" ht="23.25">
      <c r="A343" s="151"/>
      <c r="B343" s="153"/>
      <c r="C343" s="165"/>
      <c r="D343" s="165"/>
      <c r="E343" s="146">
        <f t="shared" si="23"/>
        <v>0</v>
      </c>
      <c r="F343" s="184" t="e">
        <f t="shared" si="24"/>
        <v>#DIV/0!</v>
      </c>
      <c r="G343" s="146">
        <f t="shared" si="25"/>
        <v>0</v>
      </c>
      <c r="H343" s="153">
        <v>41</v>
      </c>
      <c r="I343" s="146"/>
      <c r="J343" s="146"/>
    </row>
    <row r="344" spans="1:10" ht="23.25">
      <c r="A344" s="151"/>
      <c r="B344" s="153"/>
      <c r="C344" s="165"/>
      <c r="D344" s="165"/>
      <c r="E344" s="146">
        <f t="shared" si="23"/>
        <v>0</v>
      </c>
      <c r="F344" s="184" t="e">
        <f t="shared" si="24"/>
        <v>#DIV/0!</v>
      </c>
      <c r="G344" s="146">
        <f t="shared" si="25"/>
        <v>0</v>
      </c>
      <c r="H344" s="153">
        <v>42</v>
      </c>
      <c r="I344" s="146"/>
      <c r="J344" s="146"/>
    </row>
    <row r="345" spans="1:10" ht="23.25">
      <c r="A345" s="151"/>
      <c r="B345" s="153"/>
      <c r="C345" s="165"/>
      <c r="D345" s="165"/>
      <c r="E345" s="146">
        <f t="shared" si="23"/>
        <v>0</v>
      </c>
      <c r="F345" s="184" t="e">
        <f t="shared" si="24"/>
        <v>#DIV/0!</v>
      </c>
      <c r="G345" s="146">
        <f t="shared" si="25"/>
        <v>0</v>
      </c>
      <c r="H345" s="153">
        <v>43</v>
      </c>
      <c r="I345" s="146"/>
      <c r="J345" s="146"/>
    </row>
    <row r="346" spans="1:10" ht="23.25">
      <c r="A346" s="151"/>
      <c r="B346" s="153"/>
      <c r="C346" s="165"/>
      <c r="D346" s="165"/>
      <c r="E346" s="146">
        <f t="shared" si="23"/>
        <v>0</v>
      </c>
      <c r="F346" s="184" t="e">
        <f t="shared" si="24"/>
        <v>#DIV/0!</v>
      </c>
      <c r="G346" s="146">
        <f t="shared" si="25"/>
        <v>0</v>
      </c>
      <c r="H346" s="153">
        <v>44</v>
      </c>
      <c r="I346" s="146"/>
      <c r="J346" s="146"/>
    </row>
    <row r="347" spans="1:10" ht="23.25">
      <c r="A347" s="151"/>
      <c r="B347" s="153"/>
      <c r="C347" s="165"/>
      <c r="D347" s="165"/>
      <c r="E347" s="146">
        <f t="shared" si="23"/>
        <v>0</v>
      </c>
      <c r="F347" s="184" t="e">
        <f t="shared" si="24"/>
        <v>#DIV/0!</v>
      </c>
      <c r="G347" s="146">
        <f t="shared" si="25"/>
        <v>0</v>
      </c>
      <c r="H347" s="153">
        <v>45</v>
      </c>
      <c r="I347" s="146"/>
      <c r="J347" s="146"/>
    </row>
    <row r="348" spans="1:10" ht="23.25">
      <c r="A348" s="151"/>
      <c r="B348" s="153"/>
      <c r="C348" s="165"/>
      <c r="D348" s="165"/>
      <c r="E348" s="146">
        <f t="shared" si="23"/>
        <v>0</v>
      </c>
      <c r="F348" s="184" t="e">
        <f t="shared" si="24"/>
        <v>#DIV/0!</v>
      </c>
      <c r="G348" s="146">
        <f t="shared" si="25"/>
        <v>0</v>
      </c>
      <c r="H348" s="153">
        <v>46</v>
      </c>
      <c r="I348" s="146"/>
      <c r="J348" s="146"/>
    </row>
    <row r="349" spans="2:10" ht="23.25">
      <c r="B349" s="153"/>
      <c r="C349" s="165"/>
      <c r="D349" s="165"/>
      <c r="E349" s="146">
        <f t="shared" si="23"/>
        <v>0</v>
      </c>
      <c r="F349" s="184" t="e">
        <f t="shared" si="24"/>
        <v>#DIV/0!</v>
      </c>
      <c r="G349" s="146">
        <f t="shared" si="25"/>
        <v>0</v>
      </c>
      <c r="H349" s="153">
        <v>47</v>
      </c>
      <c r="I349" s="146"/>
      <c r="J349" s="146"/>
    </row>
    <row r="350" spans="1:10" ht="23.25">
      <c r="A350" s="151"/>
      <c r="B350" s="153"/>
      <c r="C350" s="165"/>
      <c r="D350" s="165"/>
      <c r="E350" s="146">
        <f t="shared" si="23"/>
        <v>0</v>
      </c>
      <c r="F350" s="184" t="e">
        <f t="shared" si="24"/>
        <v>#DIV/0!</v>
      </c>
      <c r="G350" s="146">
        <f t="shared" si="25"/>
        <v>0</v>
      </c>
      <c r="H350" s="153">
        <v>48</v>
      </c>
      <c r="I350" s="146"/>
      <c r="J350" s="146"/>
    </row>
    <row r="351" spans="1:10" ht="23.25">
      <c r="A351" s="151"/>
      <c r="B351" s="153"/>
      <c r="C351" s="165"/>
      <c r="D351" s="165"/>
      <c r="E351" s="146">
        <f t="shared" si="23"/>
        <v>0</v>
      </c>
      <c r="F351" s="184" t="e">
        <f t="shared" si="24"/>
        <v>#DIV/0!</v>
      </c>
      <c r="G351" s="146">
        <f t="shared" si="25"/>
        <v>0</v>
      </c>
      <c r="H351" s="153">
        <v>49</v>
      </c>
      <c r="I351" s="146"/>
      <c r="J351" s="146"/>
    </row>
    <row r="352" spans="1:10" ht="23.25">
      <c r="A352" s="151"/>
      <c r="B352" s="153"/>
      <c r="C352" s="165"/>
      <c r="D352" s="165"/>
      <c r="E352" s="146">
        <f t="shared" si="23"/>
        <v>0</v>
      </c>
      <c r="F352" s="184" t="e">
        <f t="shared" si="24"/>
        <v>#DIV/0!</v>
      </c>
      <c r="G352" s="146">
        <f t="shared" si="25"/>
        <v>0</v>
      </c>
      <c r="H352" s="153">
        <v>50</v>
      </c>
      <c r="I352" s="146"/>
      <c r="J352" s="146"/>
    </row>
    <row r="353" spans="1:10" ht="23.25">
      <c r="A353" s="151"/>
      <c r="B353" s="153"/>
      <c r="C353" s="165"/>
      <c r="D353" s="165"/>
      <c r="E353" s="146">
        <f t="shared" si="23"/>
        <v>0</v>
      </c>
      <c r="F353" s="184" t="e">
        <f t="shared" si="24"/>
        <v>#DIV/0!</v>
      </c>
      <c r="G353" s="146">
        <f t="shared" si="25"/>
        <v>0</v>
      </c>
      <c r="H353" s="153">
        <v>51</v>
      </c>
      <c r="I353" s="146"/>
      <c r="J353" s="146"/>
    </row>
    <row r="354" spans="1:10" ht="23.25">
      <c r="A354" s="151"/>
      <c r="B354" s="153"/>
      <c r="C354" s="165"/>
      <c r="D354" s="165"/>
      <c r="E354" s="146">
        <f t="shared" si="23"/>
        <v>0</v>
      </c>
      <c r="F354" s="184" t="e">
        <f t="shared" si="24"/>
        <v>#DIV/0!</v>
      </c>
      <c r="G354" s="146">
        <f t="shared" si="25"/>
        <v>0</v>
      </c>
      <c r="H354" s="153">
        <v>52</v>
      </c>
      <c r="I354" s="146"/>
      <c r="J354" s="146"/>
    </row>
    <row r="355" spans="2:10" ht="23.25">
      <c r="B355" s="153"/>
      <c r="C355" s="165"/>
      <c r="D355" s="165"/>
      <c r="E355" s="146">
        <f t="shared" si="23"/>
        <v>0</v>
      </c>
      <c r="F355" s="184" t="e">
        <f t="shared" si="24"/>
        <v>#DIV/0!</v>
      </c>
      <c r="G355" s="146">
        <f t="shared" si="25"/>
        <v>0</v>
      </c>
      <c r="H355" s="153">
        <v>53</v>
      </c>
      <c r="I355" s="146"/>
      <c r="J355" s="146"/>
    </row>
    <row r="356" spans="2:10" ht="23.25">
      <c r="B356" s="153"/>
      <c r="C356" s="165"/>
      <c r="D356" s="165"/>
      <c r="E356" s="146">
        <f t="shared" si="23"/>
        <v>0</v>
      </c>
      <c r="F356" s="184" t="e">
        <f t="shared" si="24"/>
        <v>#DIV/0!</v>
      </c>
      <c r="G356" s="146">
        <f t="shared" si="25"/>
        <v>0</v>
      </c>
      <c r="H356" s="153">
        <v>54</v>
      </c>
      <c r="I356" s="146"/>
      <c r="J356" s="146"/>
    </row>
    <row r="357" spans="1:10" ht="23.25">
      <c r="A357" s="151"/>
      <c r="B357" s="153"/>
      <c r="C357" s="165"/>
      <c r="D357" s="165"/>
      <c r="E357" s="146">
        <f t="shared" si="23"/>
        <v>0</v>
      </c>
      <c r="F357" s="184" t="e">
        <f t="shared" si="24"/>
        <v>#DIV/0!</v>
      </c>
      <c r="G357" s="146">
        <f t="shared" si="25"/>
        <v>0</v>
      </c>
      <c r="H357" s="153">
        <v>55</v>
      </c>
      <c r="I357" s="146"/>
      <c r="J357" s="146"/>
    </row>
    <row r="358" spans="1:10" ht="23.25">
      <c r="A358" s="151"/>
      <c r="B358" s="153"/>
      <c r="C358" s="165"/>
      <c r="D358" s="165"/>
      <c r="E358" s="146">
        <f t="shared" si="23"/>
        <v>0</v>
      </c>
      <c r="F358" s="184" t="e">
        <f t="shared" si="24"/>
        <v>#DIV/0!</v>
      </c>
      <c r="G358" s="146">
        <f t="shared" si="25"/>
        <v>0</v>
      </c>
      <c r="H358" s="153">
        <v>56</v>
      </c>
      <c r="I358" s="146"/>
      <c r="J358" s="146"/>
    </row>
    <row r="359" spans="1:10" ht="23.25">
      <c r="A359" s="151"/>
      <c r="B359" s="153"/>
      <c r="C359" s="165"/>
      <c r="D359" s="165"/>
      <c r="E359" s="146">
        <f t="shared" si="23"/>
        <v>0</v>
      </c>
      <c r="F359" s="184" t="e">
        <f t="shared" si="24"/>
        <v>#DIV/0!</v>
      </c>
      <c r="G359" s="146">
        <f t="shared" si="25"/>
        <v>0</v>
      </c>
      <c r="H359" s="153">
        <v>57</v>
      </c>
      <c r="I359" s="146"/>
      <c r="J359" s="146"/>
    </row>
    <row r="360" spans="1:10" ht="23.25">
      <c r="A360" s="151"/>
      <c r="B360" s="153"/>
      <c r="C360" s="165"/>
      <c r="D360" s="165"/>
      <c r="E360" s="146">
        <f t="shared" si="23"/>
        <v>0</v>
      </c>
      <c r="F360" s="184" t="e">
        <f t="shared" si="24"/>
        <v>#DIV/0!</v>
      </c>
      <c r="G360" s="146">
        <f t="shared" si="25"/>
        <v>0</v>
      </c>
      <c r="H360" s="153">
        <v>58</v>
      </c>
      <c r="I360" s="146"/>
      <c r="J360" s="146"/>
    </row>
    <row r="361" spans="1:10" ht="23.25">
      <c r="A361" s="151"/>
      <c r="B361" s="153"/>
      <c r="C361" s="165"/>
      <c r="D361" s="165"/>
      <c r="E361" s="146">
        <f t="shared" si="23"/>
        <v>0</v>
      </c>
      <c r="F361" s="184" t="e">
        <f t="shared" si="24"/>
        <v>#DIV/0!</v>
      </c>
      <c r="G361" s="146">
        <f t="shared" si="25"/>
        <v>0</v>
      </c>
      <c r="H361" s="153">
        <v>59</v>
      </c>
      <c r="I361" s="146"/>
      <c r="J361" s="146"/>
    </row>
    <row r="362" spans="1:10" ht="23.25">
      <c r="A362" s="151"/>
      <c r="B362" s="153"/>
      <c r="C362" s="165"/>
      <c r="D362" s="165"/>
      <c r="E362" s="146">
        <f t="shared" si="23"/>
        <v>0</v>
      </c>
      <c r="F362" s="184" t="e">
        <f t="shared" si="24"/>
        <v>#DIV/0!</v>
      </c>
      <c r="G362" s="146">
        <f t="shared" si="25"/>
        <v>0</v>
      </c>
      <c r="H362" s="153">
        <v>60</v>
      </c>
      <c r="I362" s="146"/>
      <c r="J362" s="146"/>
    </row>
    <row r="363" spans="1:10" ht="23.25">
      <c r="A363" s="151"/>
      <c r="B363" s="153"/>
      <c r="C363" s="165"/>
      <c r="D363" s="165"/>
      <c r="E363" s="146">
        <f t="shared" si="23"/>
        <v>0</v>
      </c>
      <c r="F363" s="184" t="e">
        <f t="shared" si="24"/>
        <v>#DIV/0!</v>
      </c>
      <c r="G363" s="146">
        <f t="shared" si="25"/>
        <v>0</v>
      </c>
      <c r="H363" s="153">
        <v>61</v>
      </c>
      <c r="I363" s="146"/>
      <c r="J363" s="146"/>
    </row>
    <row r="364" spans="1:10" ht="23.25">
      <c r="A364" s="151"/>
      <c r="B364" s="153"/>
      <c r="C364" s="165"/>
      <c r="D364" s="165"/>
      <c r="E364" s="146">
        <f t="shared" si="23"/>
        <v>0</v>
      </c>
      <c r="F364" s="184" t="e">
        <f t="shared" si="24"/>
        <v>#DIV/0!</v>
      </c>
      <c r="G364" s="146">
        <f t="shared" si="25"/>
        <v>0</v>
      </c>
      <c r="H364" s="153">
        <v>62</v>
      </c>
      <c r="I364" s="146"/>
      <c r="J364" s="146"/>
    </row>
    <row r="365" spans="1:10" ht="23.25">
      <c r="A365" s="151"/>
      <c r="B365" s="153"/>
      <c r="C365" s="165"/>
      <c r="D365" s="165"/>
      <c r="E365" s="146">
        <f t="shared" si="23"/>
        <v>0</v>
      </c>
      <c r="F365" s="184" t="e">
        <f t="shared" si="24"/>
        <v>#DIV/0!</v>
      </c>
      <c r="G365" s="146">
        <f t="shared" si="25"/>
        <v>0</v>
      </c>
      <c r="H365" s="153">
        <v>63</v>
      </c>
      <c r="I365" s="146"/>
      <c r="J365" s="146"/>
    </row>
    <row r="366" spans="1:10" ht="23.25">
      <c r="A366" s="151"/>
      <c r="B366" s="153"/>
      <c r="C366" s="165"/>
      <c r="D366" s="165"/>
      <c r="E366" s="146">
        <f t="shared" si="23"/>
        <v>0</v>
      </c>
      <c r="F366" s="184" t="e">
        <f t="shared" si="24"/>
        <v>#DIV/0!</v>
      </c>
      <c r="G366" s="146">
        <f t="shared" si="25"/>
        <v>0</v>
      </c>
      <c r="H366" s="153">
        <v>64</v>
      </c>
      <c r="I366" s="146"/>
      <c r="J366" s="146"/>
    </row>
    <row r="367" spans="1:10" ht="23.25">
      <c r="A367" s="151"/>
      <c r="B367" s="153"/>
      <c r="C367" s="165"/>
      <c r="D367" s="165"/>
      <c r="E367" s="146">
        <f t="shared" si="23"/>
        <v>0</v>
      </c>
      <c r="F367" s="184" t="e">
        <f t="shared" si="24"/>
        <v>#DIV/0!</v>
      </c>
      <c r="G367" s="146">
        <f t="shared" si="25"/>
        <v>0</v>
      </c>
      <c r="H367" s="153">
        <v>65</v>
      </c>
      <c r="I367" s="146"/>
      <c r="J367" s="146"/>
    </row>
    <row r="368" spans="1:10" ht="23.25">
      <c r="A368" s="151"/>
      <c r="B368" s="153"/>
      <c r="C368" s="165"/>
      <c r="D368" s="165"/>
      <c r="E368" s="146">
        <f t="shared" si="23"/>
        <v>0</v>
      </c>
      <c r="F368" s="184" t="e">
        <f t="shared" si="24"/>
        <v>#DIV/0!</v>
      </c>
      <c r="G368" s="146">
        <f t="shared" si="25"/>
        <v>0</v>
      </c>
      <c r="H368" s="153">
        <v>66</v>
      </c>
      <c r="I368" s="146"/>
      <c r="J368" s="146"/>
    </row>
    <row r="369" spans="1:10" ht="23.25">
      <c r="A369" s="151"/>
      <c r="B369" s="153"/>
      <c r="C369" s="165"/>
      <c r="D369" s="165"/>
      <c r="E369" s="146">
        <f t="shared" si="23"/>
        <v>0</v>
      </c>
      <c r="F369" s="184" t="e">
        <f t="shared" si="24"/>
        <v>#DIV/0!</v>
      </c>
      <c r="G369" s="146">
        <f t="shared" si="25"/>
        <v>0</v>
      </c>
      <c r="H369" s="153">
        <v>67</v>
      </c>
      <c r="I369" s="146"/>
      <c r="J369" s="146"/>
    </row>
    <row r="370" spans="1:10" ht="23.25">
      <c r="A370" s="151"/>
      <c r="B370" s="153"/>
      <c r="C370" s="165"/>
      <c r="D370" s="165"/>
      <c r="E370" s="146">
        <f t="shared" si="23"/>
        <v>0</v>
      </c>
      <c r="F370" s="184" t="e">
        <f t="shared" si="24"/>
        <v>#DIV/0!</v>
      </c>
      <c r="G370" s="146">
        <f t="shared" si="25"/>
        <v>0</v>
      </c>
      <c r="H370" s="153">
        <v>68</v>
      </c>
      <c r="I370" s="146"/>
      <c r="J370" s="146"/>
    </row>
    <row r="371" spans="1:10" ht="23.25">
      <c r="A371" s="151"/>
      <c r="B371" s="153"/>
      <c r="C371" s="165"/>
      <c r="D371" s="165"/>
      <c r="E371" s="146">
        <f t="shared" si="23"/>
        <v>0</v>
      </c>
      <c r="F371" s="184" t="e">
        <f t="shared" si="24"/>
        <v>#DIV/0!</v>
      </c>
      <c r="G371" s="146">
        <f t="shared" si="25"/>
        <v>0</v>
      </c>
      <c r="H371" s="153">
        <v>69</v>
      </c>
      <c r="I371" s="146"/>
      <c r="J371" s="146"/>
    </row>
    <row r="372" spans="1:10" ht="23.25">
      <c r="A372" s="151"/>
      <c r="B372" s="153"/>
      <c r="C372" s="165"/>
      <c r="D372" s="165"/>
      <c r="E372" s="146">
        <f t="shared" si="23"/>
        <v>0</v>
      </c>
      <c r="F372" s="184" t="e">
        <f t="shared" si="24"/>
        <v>#DIV/0!</v>
      </c>
      <c r="G372" s="146">
        <f t="shared" si="25"/>
        <v>0</v>
      </c>
      <c r="H372" s="153">
        <v>70</v>
      </c>
      <c r="I372" s="146"/>
      <c r="J372" s="146"/>
    </row>
    <row r="373" spans="1:10" ht="23.25">
      <c r="A373" s="151"/>
      <c r="B373" s="153"/>
      <c r="C373" s="165"/>
      <c r="D373" s="165"/>
      <c r="E373" s="146">
        <f t="shared" si="23"/>
        <v>0</v>
      </c>
      <c r="F373" s="184" t="e">
        <f t="shared" si="24"/>
        <v>#DIV/0!</v>
      </c>
      <c r="G373" s="146">
        <f t="shared" si="25"/>
        <v>0</v>
      </c>
      <c r="H373" s="153">
        <v>71</v>
      </c>
      <c r="I373" s="146"/>
      <c r="J373" s="146"/>
    </row>
    <row r="374" spans="1:10" ht="23.25">
      <c r="A374" s="151"/>
      <c r="B374" s="153"/>
      <c r="C374" s="165"/>
      <c r="D374" s="165"/>
      <c r="E374" s="146">
        <f t="shared" si="23"/>
        <v>0</v>
      </c>
      <c r="F374" s="184" t="e">
        <f t="shared" si="24"/>
        <v>#DIV/0!</v>
      </c>
      <c r="G374" s="146">
        <f t="shared" si="25"/>
        <v>0</v>
      </c>
      <c r="H374" s="153">
        <v>72</v>
      </c>
      <c r="I374" s="146"/>
      <c r="J374" s="146"/>
    </row>
    <row r="375" spans="1:10" ht="23.25">
      <c r="A375" s="151"/>
      <c r="B375" s="153"/>
      <c r="C375" s="165"/>
      <c r="D375" s="165"/>
      <c r="E375" s="146">
        <f t="shared" si="23"/>
        <v>0</v>
      </c>
      <c r="F375" s="184" t="e">
        <f t="shared" si="24"/>
        <v>#DIV/0!</v>
      </c>
      <c r="G375" s="146">
        <f t="shared" si="25"/>
        <v>0</v>
      </c>
      <c r="H375" s="153">
        <v>73</v>
      </c>
      <c r="I375" s="146"/>
      <c r="J375" s="146"/>
    </row>
    <row r="376" spans="1:10" ht="23.25">
      <c r="A376" s="151"/>
      <c r="B376" s="153"/>
      <c r="C376" s="165"/>
      <c r="D376" s="165"/>
      <c r="E376" s="146">
        <f t="shared" si="23"/>
        <v>0</v>
      </c>
      <c r="F376" s="184" t="e">
        <f t="shared" si="24"/>
        <v>#DIV/0!</v>
      </c>
      <c r="G376" s="146">
        <f t="shared" si="25"/>
        <v>0</v>
      </c>
      <c r="H376" s="153">
        <v>74</v>
      </c>
      <c r="I376" s="146"/>
      <c r="J376" s="146"/>
    </row>
    <row r="377" spans="1:10" ht="23.25">
      <c r="A377" s="151"/>
      <c r="B377" s="153"/>
      <c r="C377" s="165"/>
      <c r="D377" s="165"/>
      <c r="E377" s="146">
        <f t="shared" si="23"/>
        <v>0</v>
      </c>
      <c r="F377" s="184" t="e">
        <f t="shared" si="24"/>
        <v>#DIV/0!</v>
      </c>
      <c r="G377" s="146">
        <f t="shared" si="25"/>
        <v>0</v>
      </c>
      <c r="H377" s="153">
        <v>75</v>
      </c>
      <c r="I377" s="146"/>
      <c r="J377" s="146"/>
    </row>
    <row r="378" spans="1:10" ht="23.25">
      <c r="A378" s="151"/>
      <c r="B378" s="153"/>
      <c r="C378" s="165"/>
      <c r="D378" s="165"/>
      <c r="E378" s="146">
        <f t="shared" si="23"/>
        <v>0</v>
      </c>
      <c r="F378" s="184" t="e">
        <f t="shared" si="24"/>
        <v>#DIV/0!</v>
      </c>
      <c r="G378" s="146">
        <f t="shared" si="25"/>
        <v>0</v>
      </c>
      <c r="H378" s="153">
        <v>76</v>
      </c>
      <c r="I378" s="146"/>
      <c r="J378" s="146"/>
    </row>
    <row r="379" spans="1:10" ht="23.25">
      <c r="A379" s="151"/>
      <c r="B379" s="153"/>
      <c r="C379" s="165"/>
      <c r="D379" s="165"/>
      <c r="E379" s="146">
        <f t="shared" si="23"/>
        <v>0</v>
      </c>
      <c r="F379" s="184" t="e">
        <f t="shared" si="24"/>
        <v>#DIV/0!</v>
      </c>
      <c r="G379" s="146">
        <f t="shared" si="25"/>
        <v>0</v>
      </c>
      <c r="H379" s="153">
        <v>77</v>
      </c>
      <c r="I379" s="146"/>
      <c r="J379" s="146"/>
    </row>
    <row r="380" spans="1:10" ht="23.25">
      <c r="A380" s="151"/>
      <c r="B380" s="153"/>
      <c r="C380" s="165"/>
      <c r="D380" s="165"/>
      <c r="E380" s="146">
        <f t="shared" si="23"/>
        <v>0</v>
      </c>
      <c r="F380" s="184" t="e">
        <f t="shared" si="24"/>
        <v>#DIV/0!</v>
      </c>
      <c r="G380" s="146">
        <f t="shared" si="25"/>
        <v>0</v>
      </c>
      <c r="H380" s="153">
        <v>78</v>
      </c>
      <c r="I380" s="146"/>
      <c r="J380" s="146"/>
    </row>
    <row r="381" spans="1:10" ht="23.25">
      <c r="A381" s="151"/>
      <c r="B381" s="153"/>
      <c r="C381" s="165"/>
      <c r="D381" s="165"/>
      <c r="E381" s="146">
        <f t="shared" si="23"/>
        <v>0</v>
      </c>
      <c r="F381" s="184" t="e">
        <f t="shared" si="24"/>
        <v>#DIV/0!</v>
      </c>
      <c r="G381" s="146">
        <f t="shared" si="25"/>
        <v>0</v>
      </c>
      <c r="H381" s="153">
        <v>79</v>
      </c>
      <c r="I381" s="146"/>
      <c r="J381" s="146"/>
    </row>
    <row r="382" spans="1:10" ht="23.25">
      <c r="A382" s="151"/>
      <c r="B382" s="153"/>
      <c r="C382" s="165"/>
      <c r="D382" s="165"/>
      <c r="E382" s="146">
        <f t="shared" si="23"/>
        <v>0</v>
      </c>
      <c r="F382" s="184" t="e">
        <f t="shared" si="24"/>
        <v>#DIV/0!</v>
      </c>
      <c r="G382" s="146">
        <f t="shared" si="25"/>
        <v>0</v>
      </c>
      <c r="H382" s="153">
        <v>80</v>
      </c>
      <c r="I382" s="146"/>
      <c r="J382" s="146"/>
    </row>
    <row r="383" spans="1:10" ht="23.25">
      <c r="A383" s="151"/>
      <c r="B383" s="153"/>
      <c r="C383" s="165"/>
      <c r="D383" s="165"/>
      <c r="E383" s="146">
        <f t="shared" si="23"/>
        <v>0</v>
      </c>
      <c r="F383" s="184" t="e">
        <f t="shared" si="24"/>
        <v>#DIV/0!</v>
      </c>
      <c r="G383" s="146">
        <f t="shared" si="25"/>
        <v>0</v>
      </c>
      <c r="H383" s="153">
        <v>81</v>
      </c>
      <c r="I383" s="146"/>
      <c r="J383" s="146"/>
    </row>
    <row r="384" spans="1:10" ht="23.25">
      <c r="A384" s="151"/>
      <c r="B384" s="153"/>
      <c r="C384" s="165"/>
      <c r="D384" s="165"/>
      <c r="E384" s="146">
        <f t="shared" si="23"/>
        <v>0</v>
      </c>
      <c r="F384" s="184" t="e">
        <f t="shared" si="24"/>
        <v>#DIV/0!</v>
      </c>
      <c r="G384" s="146">
        <f t="shared" si="25"/>
        <v>0</v>
      </c>
      <c r="H384" s="153">
        <v>82</v>
      </c>
      <c r="I384" s="146"/>
      <c r="J384" s="146"/>
    </row>
    <row r="385" spans="1:10" ht="23.25">
      <c r="A385" s="151"/>
      <c r="B385" s="153"/>
      <c r="C385" s="165"/>
      <c r="D385" s="165"/>
      <c r="E385" s="146">
        <f t="shared" si="23"/>
        <v>0</v>
      </c>
      <c r="F385" s="184" t="e">
        <f t="shared" si="24"/>
        <v>#DIV/0!</v>
      </c>
      <c r="G385" s="146">
        <f t="shared" si="25"/>
        <v>0</v>
      </c>
      <c r="H385" s="153">
        <v>83</v>
      </c>
      <c r="I385" s="146"/>
      <c r="J385" s="146"/>
    </row>
    <row r="386" spans="1:10" ht="23.25">
      <c r="A386" s="151"/>
      <c r="B386" s="153"/>
      <c r="C386" s="165"/>
      <c r="D386" s="165"/>
      <c r="E386" s="146">
        <f t="shared" si="23"/>
        <v>0</v>
      </c>
      <c r="F386" s="184" t="e">
        <f t="shared" si="24"/>
        <v>#DIV/0!</v>
      </c>
      <c r="G386" s="146">
        <f t="shared" si="25"/>
        <v>0</v>
      </c>
      <c r="H386" s="153">
        <v>84</v>
      </c>
      <c r="I386" s="146"/>
      <c r="J386" s="146"/>
    </row>
    <row r="387" spans="1:10" ht="23.25">
      <c r="A387" s="151"/>
      <c r="B387" s="153"/>
      <c r="C387" s="165"/>
      <c r="D387" s="165"/>
      <c r="E387" s="146">
        <f t="shared" si="23"/>
        <v>0</v>
      </c>
      <c r="F387" s="184" t="e">
        <f t="shared" si="24"/>
        <v>#DIV/0!</v>
      </c>
      <c r="G387" s="146">
        <f t="shared" si="25"/>
        <v>0</v>
      </c>
      <c r="H387" s="153">
        <v>85</v>
      </c>
      <c r="I387" s="146"/>
      <c r="J387" s="146"/>
    </row>
    <row r="388" spans="1:10" ht="23.25">
      <c r="A388" s="151"/>
      <c r="B388" s="153"/>
      <c r="C388" s="165"/>
      <c r="D388" s="165"/>
      <c r="E388" s="146">
        <f t="shared" si="23"/>
        <v>0</v>
      </c>
      <c r="F388" s="184" t="e">
        <f t="shared" si="24"/>
        <v>#DIV/0!</v>
      </c>
      <c r="G388" s="146">
        <f t="shared" si="25"/>
        <v>0</v>
      </c>
      <c r="H388" s="153">
        <v>86</v>
      </c>
      <c r="I388" s="146"/>
      <c r="J388" s="146"/>
    </row>
    <row r="389" spans="1:10" ht="23.25">
      <c r="A389" s="151"/>
      <c r="B389" s="153"/>
      <c r="C389" s="165"/>
      <c r="D389" s="165"/>
      <c r="E389" s="146">
        <f t="shared" si="23"/>
        <v>0</v>
      </c>
      <c r="F389" s="184" t="e">
        <f t="shared" si="24"/>
        <v>#DIV/0!</v>
      </c>
      <c r="G389" s="146">
        <f t="shared" si="25"/>
        <v>0</v>
      </c>
      <c r="H389" s="153">
        <v>87</v>
      </c>
      <c r="I389" s="146"/>
      <c r="J389" s="146"/>
    </row>
    <row r="390" spans="1:10" ht="23.25">
      <c r="A390" s="151"/>
      <c r="B390" s="153"/>
      <c r="C390" s="165"/>
      <c r="D390" s="165"/>
      <c r="E390" s="146">
        <f t="shared" si="23"/>
        <v>0</v>
      </c>
      <c r="F390" s="184" t="e">
        <f t="shared" si="24"/>
        <v>#DIV/0!</v>
      </c>
      <c r="G390" s="146">
        <f t="shared" si="25"/>
        <v>0</v>
      </c>
      <c r="H390" s="153">
        <v>88</v>
      </c>
      <c r="I390" s="146"/>
      <c r="J390" s="146"/>
    </row>
    <row r="391" spans="1:10" ht="23.25">
      <c r="A391" s="151"/>
      <c r="B391" s="153"/>
      <c r="C391" s="165"/>
      <c r="D391" s="165"/>
      <c r="E391" s="146">
        <f t="shared" si="23"/>
        <v>0</v>
      </c>
      <c r="F391" s="184" t="e">
        <f t="shared" si="24"/>
        <v>#DIV/0!</v>
      </c>
      <c r="G391" s="146">
        <f t="shared" si="25"/>
        <v>0</v>
      </c>
      <c r="H391" s="153">
        <v>89</v>
      </c>
      <c r="I391" s="146"/>
      <c r="J391" s="146"/>
    </row>
    <row r="392" spans="1:10" ht="23.25">
      <c r="A392" s="151"/>
      <c r="B392" s="153"/>
      <c r="C392" s="165"/>
      <c r="D392" s="165"/>
      <c r="E392" s="146">
        <f t="shared" si="23"/>
        <v>0</v>
      </c>
      <c r="F392" s="184" t="e">
        <f t="shared" si="24"/>
        <v>#DIV/0!</v>
      </c>
      <c r="G392" s="146">
        <f t="shared" si="25"/>
        <v>0</v>
      </c>
      <c r="H392" s="153">
        <v>90</v>
      </c>
      <c r="I392" s="146"/>
      <c r="J392" s="146"/>
    </row>
    <row r="393" spans="1:10" ht="23.25">
      <c r="A393" s="151"/>
      <c r="B393" s="153"/>
      <c r="C393" s="165"/>
      <c r="D393" s="165"/>
      <c r="E393" s="146">
        <f t="shared" si="23"/>
        <v>0</v>
      </c>
      <c r="F393" s="184" t="e">
        <f t="shared" si="24"/>
        <v>#DIV/0!</v>
      </c>
      <c r="G393" s="146">
        <f t="shared" si="25"/>
        <v>0</v>
      </c>
      <c r="H393" s="153">
        <v>91</v>
      </c>
      <c r="I393" s="146"/>
      <c r="J393" s="146"/>
    </row>
    <row r="394" spans="1:10" ht="23.25">
      <c r="A394" s="151"/>
      <c r="B394" s="153"/>
      <c r="C394" s="165"/>
      <c r="D394" s="165"/>
      <c r="E394" s="146">
        <f t="shared" si="23"/>
        <v>0</v>
      </c>
      <c r="F394" s="184" t="e">
        <f t="shared" si="24"/>
        <v>#DIV/0!</v>
      </c>
      <c r="G394" s="146">
        <f t="shared" si="25"/>
        <v>0</v>
      </c>
      <c r="H394" s="153">
        <v>92</v>
      </c>
      <c r="I394" s="146"/>
      <c r="J394" s="146"/>
    </row>
    <row r="395" spans="1:10" ht="23.25">
      <c r="A395" s="151"/>
      <c r="B395" s="153"/>
      <c r="C395" s="165"/>
      <c r="D395" s="165"/>
      <c r="E395" s="146">
        <f t="shared" si="23"/>
        <v>0</v>
      </c>
      <c r="F395" s="184" t="e">
        <f t="shared" si="24"/>
        <v>#DIV/0!</v>
      </c>
      <c r="G395" s="146">
        <f t="shared" si="25"/>
        <v>0</v>
      </c>
      <c r="H395" s="153">
        <v>93</v>
      </c>
      <c r="I395" s="146"/>
      <c r="J395" s="146"/>
    </row>
    <row r="396" spans="1:10" ht="23.25">
      <c r="A396" s="151"/>
      <c r="B396" s="153"/>
      <c r="C396" s="165"/>
      <c r="D396" s="165"/>
      <c r="E396" s="146">
        <f t="shared" si="23"/>
        <v>0</v>
      </c>
      <c r="F396" s="184" t="e">
        <f t="shared" si="24"/>
        <v>#DIV/0!</v>
      </c>
      <c r="G396" s="146">
        <f t="shared" si="25"/>
        <v>0</v>
      </c>
      <c r="H396" s="153">
        <v>94</v>
      </c>
      <c r="I396" s="146"/>
      <c r="J396" s="146"/>
    </row>
    <row r="397" spans="1:10" ht="23.25">
      <c r="A397" s="151"/>
      <c r="B397" s="153"/>
      <c r="C397" s="165"/>
      <c r="D397" s="165"/>
      <c r="E397" s="146">
        <f t="shared" si="23"/>
        <v>0</v>
      </c>
      <c r="F397" s="184" t="e">
        <f t="shared" si="24"/>
        <v>#DIV/0!</v>
      </c>
      <c r="G397" s="146">
        <f t="shared" si="25"/>
        <v>0</v>
      </c>
      <c r="H397" s="153">
        <v>95</v>
      </c>
      <c r="I397" s="146"/>
      <c r="J397" s="146"/>
    </row>
    <row r="398" spans="1:10" ht="23.25">
      <c r="A398" s="151"/>
      <c r="B398" s="153"/>
      <c r="C398" s="165"/>
      <c r="D398" s="165"/>
      <c r="E398" s="146">
        <f t="shared" si="23"/>
        <v>0</v>
      </c>
      <c r="F398" s="184" t="e">
        <f t="shared" si="24"/>
        <v>#DIV/0!</v>
      </c>
      <c r="G398" s="146">
        <f t="shared" si="25"/>
        <v>0</v>
      </c>
      <c r="H398" s="153">
        <v>96</v>
      </c>
      <c r="I398" s="146"/>
      <c r="J398" s="146"/>
    </row>
    <row r="399" spans="1:10" ht="23.25">
      <c r="A399" s="151"/>
      <c r="B399" s="153"/>
      <c r="C399" s="165"/>
      <c r="D399" s="165"/>
      <c r="E399" s="146">
        <f t="shared" si="23"/>
        <v>0</v>
      </c>
      <c r="F399" s="184" t="e">
        <f t="shared" si="24"/>
        <v>#DIV/0!</v>
      </c>
      <c r="G399" s="146">
        <f t="shared" si="25"/>
        <v>0</v>
      </c>
      <c r="H399" s="153">
        <v>97</v>
      </c>
      <c r="I399" s="187"/>
      <c r="J399" s="146"/>
    </row>
    <row r="400" spans="1:10" ht="23.25">
      <c r="A400" s="151"/>
      <c r="B400" s="153"/>
      <c r="C400" s="165"/>
      <c r="D400" s="165"/>
      <c r="E400" s="146">
        <f t="shared" si="23"/>
        <v>0</v>
      </c>
      <c r="F400" s="184" t="e">
        <f t="shared" si="24"/>
        <v>#DIV/0!</v>
      </c>
      <c r="G400" s="146">
        <f t="shared" si="25"/>
        <v>0</v>
      </c>
      <c r="H400" s="251">
        <v>96</v>
      </c>
      <c r="I400" s="146"/>
      <c r="J400" s="146"/>
    </row>
    <row r="401" spans="1:10" ht="23.25">
      <c r="A401" s="151"/>
      <c r="B401" s="153"/>
      <c r="C401" s="165"/>
      <c r="D401" s="165"/>
      <c r="E401" s="146">
        <f t="shared" si="23"/>
        <v>0</v>
      </c>
      <c r="F401" s="184" t="e">
        <f t="shared" si="24"/>
        <v>#DIV/0!</v>
      </c>
      <c r="G401" s="146">
        <f t="shared" si="25"/>
        <v>0</v>
      </c>
      <c r="H401" s="153">
        <v>99</v>
      </c>
      <c r="I401" s="146"/>
      <c r="J401" s="146"/>
    </row>
    <row r="402" spans="1:10" ht="23.25">
      <c r="A402" s="151"/>
      <c r="B402" s="153"/>
      <c r="C402" s="165"/>
      <c r="D402" s="165"/>
      <c r="E402" s="146">
        <f t="shared" si="23"/>
        <v>0</v>
      </c>
      <c r="F402" s="184" t="e">
        <f t="shared" si="24"/>
        <v>#DIV/0!</v>
      </c>
      <c r="G402" s="146">
        <f t="shared" si="25"/>
        <v>0</v>
      </c>
      <c r="H402" s="153">
        <v>100</v>
      </c>
      <c r="I402" s="146"/>
      <c r="J402" s="146"/>
    </row>
    <row r="403" spans="1:10" ht="23.25">
      <c r="A403" s="151"/>
      <c r="B403" s="153"/>
      <c r="C403" s="165"/>
      <c r="D403" s="165"/>
      <c r="E403" s="146">
        <f t="shared" si="23"/>
        <v>0</v>
      </c>
      <c r="F403" s="184" t="e">
        <f t="shared" si="24"/>
        <v>#DIV/0!</v>
      </c>
      <c r="G403" s="146">
        <f t="shared" si="25"/>
        <v>0</v>
      </c>
      <c r="H403" s="153">
        <v>101</v>
      </c>
      <c r="I403" s="146"/>
      <c r="J403" s="146"/>
    </row>
    <row r="404" spans="1:10" ht="24" thickBot="1">
      <c r="A404" s="246"/>
      <c r="B404" s="247"/>
      <c r="C404" s="248"/>
      <c r="D404" s="248"/>
      <c r="E404" s="249">
        <f t="shared" si="23"/>
        <v>0</v>
      </c>
      <c r="F404" s="250" t="e">
        <f t="shared" si="24"/>
        <v>#DIV/0!</v>
      </c>
      <c r="G404" s="249">
        <f t="shared" si="25"/>
        <v>0</v>
      </c>
      <c r="H404" s="247">
        <v>102</v>
      </c>
      <c r="I404" s="249"/>
      <c r="J404" s="249"/>
    </row>
    <row r="405" spans="1:10" ht="23.25">
      <c r="A405" s="197"/>
      <c r="B405" s="204"/>
      <c r="C405" s="199"/>
      <c r="D405" s="199"/>
      <c r="E405" s="204">
        <f t="shared" si="23"/>
        <v>0</v>
      </c>
      <c r="F405" s="201" t="e">
        <f aca="true" t="shared" si="26" ref="F405:F421">((10^6)*E405/G405)</f>
        <v>#DIV/0!</v>
      </c>
      <c r="G405" s="204">
        <f aca="true" t="shared" si="27" ref="G405:G421">I405-J405</f>
        <v>0</v>
      </c>
      <c r="H405" s="198">
        <v>1</v>
      </c>
      <c r="I405" s="252"/>
      <c r="J405" s="204"/>
    </row>
    <row r="406" spans="1:10" ht="23.25">
      <c r="A406" s="151"/>
      <c r="B406" s="146"/>
      <c r="C406" s="165"/>
      <c r="D406" s="165"/>
      <c r="E406" s="146">
        <f t="shared" si="23"/>
        <v>0</v>
      </c>
      <c r="F406" s="184" t="e">
        <f t="shared" si="26"/>
        <v>#DIV/0!</v>
      </c>
      <c r="G406" s="146">
        <f t="shared" si="27"/>
        <v>0</v>
      </c>
      <c r="H406" s="153">
        <v>2</v>
      </c>
      <c r="I406" s="146"/>
      <c r="J406" s="146"/>
    </row>
    <row r="407" spans="1:10" ht="23.25">
      <c r="A407" s="151"/>
      <c r="B407" s="146"/>
      <c r="C407" s="165"/>
      <c r="D407" s="165"/>
      <c r="E407" s="146">
        <f t="shared" si="23"/>
        <v>0</v>
      </c>
      <c r="F407" s="184" t="e">
        <f t="shared" si="26"/>
        <v>#DIV/0!</v>
      </c>
      <c r="G407" s="146">
        <f t="shared" si="27"/>
        <v>0</v>
      </c>
      <c r="H407" s="153">
        <v>3</v>
      </c>
      <c r="I407" s="146"/>
      <c r="J407" s="146"/>
    </row>
    <row r="408" spans="1:10" ht="23.25">
      <c r="A408" s="151"/>
      <c r="B408" s="146"/>
      <c r="C408" s="165"/>
      <c r="D408" s="165"/>
      <c r="E408" s="146">
        <f t="shared" si="23"/>
        <v>0</v>
      </c>
      <c r="F408" s="184" t="e">
        <f t="shared" si="26"/>
        <v>#DIV/0!</v>
      </c>
      <c r="G408" s="146">
        <f t="shared" si="27"/>
        <v>0</v>
      </c>
      <c r="H408" s="153">
        <v>4</v>
      </c>
      <c r="I408" s="146"/>
      <c r="J408" s="146"/>
    </row>
    <row r="409" spans="1:10" ht="23.25">
      <c r="A409" s="151"/>
      <c r="B409" s="146"/>
      <c r="C409" s="165"/>
      <c r="D409" s="165"/>
      <c r="E409" s="146">
        <f t="shared" si="23"/>
        <v>0</v>
      </c>
      <c r="F409" s="184" t="e">
        <f t="shared" si="26"/>
        <v>#DIV/0!</v>
      </c>
      <c r="G409" s="146">
        <f t="shared" si="27"/>
        <v>0</v>
      </c>
      <c r="H409" s="153">
        <v>5</v>
      </c>
      <c r="I409" s="146"/>
      <c r="J409" s="146"/>
    </row>
    <row r="410" spans="1:14" ht="23.25">
      <c r="A410" s="151"/>
      <c r="B410" s="146"/>
      <c r="C410" s="165"/>
      <c r="D410" s="165"/>
      <c r="E410" s="146">
        <f t="shared" si="23"/>
        <v>0</v>
      </c>
      <c r="F410" s="184" t="e">
        <f t="shared" si="26"/>
        <v>#DIV/0!</v>
      </c>
      <c r="G410" s="146">
        <f t="shared" si="27"/>
        <v>0</v>
      </c>
      <c r="H410" s="153">
        <v>6</v>
      </c>
      <c r="I410" s="146"/>
      <c r="J410" s="146"/>
      <c r="N410">
        <v>2</v>
      </c>
    </row>
    <row r="411" spans="1:10" ht="23.25">
      <c r="A411" s="151"/>
      <c r="B411" s="146"/>
      <c r="C411" s="165"/>
      <c r="D411" s="165"/>
      <c r="E411" s="146"/>
      <c r="F411" s="184" t="e">
        <f t="shared" si="26"/>
        <v>#DIV/0!</v>
      </c>
      <c r="G411" s="146">
        <f t="shared" si="27"/>
        <v>0</v>
      </c>
      <c r="H411" s="153">
        <v>7</v>
      </c>
      <c r="I411" s="146"/>
      <c r="J411" s="146"/>
    </row>
    <row r="412" spans="1:10" ht="23.25">
      <c r="A412" s="151"/>
      <c r="B412" s="146"/>
      <c r="C412" s="165"/>
      <c r="D412" s="165"/>
      <c r="E412" s="146"/>
      <c r="F412" s="184" t="e">
        <f t="shared" si="26"/>
        <v>#DIV/0!</v>
      </c>
      <c r="G412" s="146">
        <f t="shared" si="27"/>
        <v>0</v>
      </c>
      <c r="H412" s="153">
        <v>8</v>
      </c>
      <c r="I412" s="146"/>
      <c r="J412" s="146"/>
    </row>
    <row r="413" spans="1:10" ht="23.25">
      <c r="A413" s="151"/>
      <c r="B413" s="146"/>
      <c r="C413" s="165"/>
      <c r="D413" s="165"/>
      <c r="E413" s="146"/>
      <c r="F413" s="184" t="e">
        <f t="shared" si="26"/>
        <v>#DIV/0!</v>
      </c>
      <c r="G413" s="146">
        <f t="shared" si="27"/>
        <v>0</v>
      </c>
      <c r="H413" s="153">
        <v>9</v>
      </c>
      <c r="I413" s="146"/>
      <c r="J413" s="146"/>
    </row>
    <row r="414" spans="1:10" ht="23.25">
      <c r="A414" s="151"/>
      <c r="B414" s="146"/>
      <c r="C414" s="165"/>
      <c r="D414" s="165"/>
      <c r="E414" s="146"/>
      <c r="F414" s="184" t="e">
        <f t="shared" si="26"/>
        <v>#DIV/0!</v>
      </c>
      <c r="G414" s="146">
        <f t="shared" si="27"/>
        <v>0</v>
      </c>
      <c r="H414" s="153">
        <v>10</v>
      </c>
      <c r="I414" s="146"/>
      <c r="J414" s="146"/>
    </row>
    <row r="415" spans="1:10" ht="23.25">
      <c r="A415" s="151"/>
      <c r="B415" s="146"/>
      <c r="C415" s="165"/>
      <c r="D415" s="165"/>
      <c r="E415" s="146"/>
      <c r="F415" s="184" t="e">
        <f t="shared" si="26"/>
        <v>#DIV/0!</v>
      </c>
      <c r="G415" s="146">
        <f t="shared" si="27"/>
        <v>0</v>
      </c>
      <c r="H415" s="153">
        <v>11</v>
      </c>
      <c r="I415" s="146"/>
      <c r="J415" s="146"/>
    </row>
    <row r="416" spans="1:10" ht="23.25">
      <c r="A416" s="151"/>
      <c r="B416" s="146"/>
      <c r="C416" s="165"/>
      <c r="D416" s="165"/>
      <c r="E416" s="146"/>
      <c r="F416" s="184" t="e">
        <f t="shared" si="26"/>
        <v>#DIV/0!</v>
      </c>
      <c r="G416" s="146">
        <f t="shared" si="27"/>
        <v>0</v>
      </c>
      <c r="H416" s="153">
        <v>12</v>
      </c>
      <c r="I416" s="146"/>
      <c r="J416" s="146"/>
    </row>
    <row r="417" spans="1:10" ht="23.25">
      <c r="A417" s="151"/>
      <c r="B417" s="146"/>
      <c r="C417" s="165"/>
      <c r="D417" s="165"/>
      <c r="E417" s="146"/>
      <c r="F417" s="184" t="e">
        <f t="shared" si="26"/>
        <v>#DIV/0!</v>
      </c>
      <c r="G417" s="146">
        <f t="shared" si="27"/>
        <v>0</v>
      </c>
      <c r="H417" s="153">
        <v>13</v>
      </c>
      <c r="I417" s="146"/>
      <c r="J417" s="146"/>
    </row>
    <row r="418" spans="1:10" ht="23.25">
      <c r="A418" s="151"/>
      <c r="B418" s="146"/>
      <c r="C418" s="165"/>
      <c r="D418" s="165"/>
      <c r="E418" s="146"/>
      <c r="F418" s="184" t="e">
        <f t="shared" si="26"/>
        <v>#DIV/0!</v>
      </c>
      <c r="G418" s="146">
        <f t="shared" si="27"/>
        <v>0</v>
      </c>
      <c r="H418" s="153">
        <v>14</v>
      </c>
      <c r="I418" s="146"/>
      <c r="J418" s="146"/>
    </row>
    <row r="419" spans="1:10" ht="23.25">
      <c r="A419" s="151"/>
      <c r="B419" s="146"/>
      <c r="C419" s="165"/>
      <c r="D419" s="165"/>
      <c r="E419" s="146"/>
      <c r="F419" s="184" t="e">
        <f t="shared" si="26"/>
        <v>#DIV/0!</v>
      </c>
      <c r="G419" s="146">
        <f t="shared" si="27"/>
        <v>0</v>
      </c>
      <c r="H419" s="153">
        <v>15</v>
      </c>
      <c r="I419" s="146"/>
      <c r="J419" s="146"/>
    </row>
    <row r="420" spans="1:10" ht="23.25">
      <c r="A420" s="151"/>
      <c r="B420" s="146"/>
      <c r="C420" s="165"/>
      <c r="D420" s="165"/>
      <c r="E420" s="146"/>
      <c r="F420" s="184" t="e">
        <f t="shared" si="26"/>
        <v>#DIV/0!</v>
      </c>
      <c r="G420" s="146">
        <f t="shared" si="27"/>
        <v>0</v>
      </c>
      <c r="H420" s="153">
        <v>16</v>
      </c>
      <c r="I420" s="146"/>
      <c r="J420" s="146"/>
    </row>
    <row r="421" spans="1:10" ht="23.25">
      <c r="A421" s="151"/>
      <c r="B421" s="146"/>
      <c r="C421" s="165"/>
      <c r="D421" s="165"/>
      <c r="E421" s="146"/>
      <c r="F421" s="184" t="e">
        <f t="shared" si="26"/>
        <v>#DIV/0!</v>
      </c>
      <c r="G421" s="146">
        <f t="shared" si="27"/>
        <v>0</v>
      </c>
      <c r="H421" s="153">
        <v>17</v>
      </c>
      <c r="I421" s="146"/>
      <c r="J421" s="146"/>
    </row>
    <row r="422" spans="1:10" ht="23.25">
      <c r="A422" s="151"/>
      <c r="B422" s="146"/>
      <c r="C422" s="165"/>
      <c r="D422" s="165"/>
      <c r="E422" s="146"/>
      <c r="F422" s="244"/>
      <c r="G422" s="146"/>
      <c r="H422" s="153">
        <v>18</v>
      </c>
      <c r="I422" s="146"/>
      <c r="J422" s="146"/>
    </row>
    <row r="423" spans="1:10" ht="23.25">
      <c r="A423" s="151"/>
      <c r="B423" s="146"/>
      <c r="C423" s="165"/>
      <c r="D423" s="165"/>
      <c r="E423" s="146"/>
      <c r="F423" s="244"/>
      <c r="G423" s="146"/>
      <c r="H423" s="153">
        <v>19</v>
      </c>
      <c r="I423" s="146"/>
      <c r="J423" s="146"/>
    </row>
    <row r="424" spans="1:10" ht="23.25">
      <c r="A424" s="151"/>
      <c r="B424" s="146"/>
      <c r="C424" s="165"/>
      <c r="D424" s="165"/>
      <c r="E424" s="146"/>
      <c r="F424" s="244"/>
      <c r="G424" s="146"/>
      <c r="H424" s="153">
        <v>20</v>
      </c>
      <c r="I424" s="146"/>
      <c r="J424" s="146"/>
    </row>
    <row r="425" spans="1:10" ht="23.25">
      <c r="A425" s="151"/>
      <c r="B425" s="146"/>
      <c r="C425" s="165"/>
      <c r="D425" s="165"/>
      <c r="E425" s="146"/>
      <c r="F425" s="244"/>
      <c r="G425" s="146"/>
      <c r="H425" s="153">
        <v>21</v>
      </c>
      <c r="I425" s="146"/>
      <c r="J425" s="146"/>
    </row>
    <row r="426" spans="1:10" ht="23.25">
      <c r="A426" s="151"/>
      <c r="B426" s="146"/>
      <c r="C426" s="165"/>
      <c r="D426" s="165"/>
      <c r="E426" s="146"/>
      <c r="F426" s="244"/>
      <c r="G426" s="146"/>
      <c r="H426" s="153">
        <v>22</v>
      </c>
      <c r="I426" s="146"/>
      <c r="J426" s="146"/>
    </row>
    <row r="427" spans="1:10" ht="23.25">
      <c r="A427" s="151"/>
      <c r="B427" s="146"/>
      <c r="C427" s="165"/>
      <c r="D427" s="165"/>
      <c r="E427" s="146"/>
      <c r="F427" s="244"/>
      <c r="G427" s="146"/>
      <c r="H427" s="153">
        <v>23</v>
      </c>
      <c r="I427" s="146"/>
      <c r="J427" s="146"/>
    </row>
    <row r="428" spans="1:10" ht="23.25">
      <c r="A428" s="151"/>
      <c r="B428" s="146"/>
      <c r="C428" s="165"/>
      <c r="D428" s="165"/>
      <c r="E428" s="146"/>
      <c r="F428" s="244"/>
      <c r="G428" s="146"/>
      <c r="H428" s="153">
        <v>24</v>
      </c>
      <c r="I428" s="146"/>
      <c r="J428" s="146"/>
    </row>
    <row r="429" spans="1:10" ht="23.25">
      <c r="A429" s="151"/>
      <c r="B429" s="146"/>
      <c r="C429" s="165"/>
      <c r="D429" s="165"/>
      <c r="E429" s="146"/>
      <c r="F429" s="244"/>
      <c r="G429" s="146"/>
      <c r="H429" s="153">
        <v>25</v>
      </c>
      <c r="I429" s="146"/>
      <c r="J429" s="146"/>
    </row>
    <row r="430" spans="1:10" ht="23.25">
      <c r="A430" s="151"/>
      <c r="B430" s="146"/>
      <c r="C430" s="165"/>
      <c r="D430" s="165"/>
      <c r="E430" s="146"/>
      <c r="F430" s="244"/>
      <c r="G430" s="146"/>
      <c r="H430" s="153">
        <v>26</v>
      </c>
      <c r="I430" s="146"/>
      <c r="J430" s="146"/>
    </row>
    <row r="431" spans="1:10" ht="23.25">
      <c r="A431" s="151"/>
      <c r="B431" s="146"/>
      <c r="C431" s="165"/>
      <c r="D431" s="165"/>
      <c r="E431" s="146"/>
      <c r="F431" s="244"/>
      <c r="G431" s="146"/>
      <c r="H431" s="153">
        <v>27</v>
      </c>
      <c r="I431" s="146"/>
      <c r="J431" s="146"/>
    </row>
    <row r="432" spans="1:10" ht="23.25">
      <c r="A432" s="151"/>
      <c r="B432" s="146"/>
      <c r="C432" s="165"/>
      <c r="D432" s="165"/>
      <c r="E432" s="146"/>
      <c r="F432" s="244"/>
      <c r="G432" s="146"/>
      <c r="H432" s="153">
        <v>28</v>
      </c>
      <c r="I432" s="146"/>
      <c r="J432" s="146"/>
    </row>
    <row r="433" spans="1:10" ht="23.25">
      <c r="A433" s="151"/>
      <c r="B433" s="146"/>
      <c r="C433" s="165"/>
      <c r="D433" s="165"/>
      <c r="E433" s="146"/>
      <c r="F433" s="244"/>
      <c r="G433" s="146"/>
      <c r="H433" s="153">
        <v>29</v>
      </c>
      <c r="I433" s="146"/>
      <c r="J433" s="146"/>
    </row>
    <row r="434" spans="1:10" ht="23.25">
      <c r="A434" s="151"/>
      <c r="B434" s="146"/>
      <c r="C434" s="165"/>
      <c r="D434" s="165"/>
      <c r="E434" s="146"/>
      <c r="F434" s="244"/>
      <c r="G434" s="146"/>
      <c r="H434" s="153">
        <v>30</v>
      </c>
      <c r="I434" s="146"/>
      <c r="J434" s="146"/>
    </row>
    <row r="435" spans="1:10" ht="23.25">
      <c r="A435" s="151"/>
      <c r="B435" s="146"/>
      <c r="C435" s="165"/>
      <c r="D435" s="165"/>
      <c r="E435" s="146"/>
      <c r="F435" s="244"/>
      <c r="G435" s="146"/>
      <c r="H435" s="153">
        <v>31</v>
      </c>
      <c r="I435" s="146"/>
      <c r="J435" s="146"/>
    </row>
    <row r="436" spans="1:10" ht="23.25">
      <c r="A436" s="151"/>
      <c r="B436" s="146"/>
      <c r="C436" s="165"/>
      <c r="D436" s="165"/>
      <c r="E436" s="146"/>
      <c r="F436" s="244"/>
      <c r="G436" s="146"/>
      <c r="H436" s="153">
        <v>32</v>
      </c>
      <c r="I436" s="146"/>
      <c r="J436" s="146"/>
    </row>
    <row r="437" spans="1:10" ht="23.25">
      <c r="A437" s="151"/>
      <c r="B437" s="146"/>
      <c r="C437" s="165"/>
      <c r="D437" s="165"/>
      <c r="E437" s="146"/>
      <c r="F437" s="244"/>
      <c r="G437" s="146"/>
      <c r="H437" s="153">
        <v>33</v>
      </c>
      <c r="I437" s="146"/>
      <c r="J437" s="146"/>
    </row>
    <row r="438" spans="1:10" ht="23.25">
      <c r="A438" s="151"/>
      <c r="B438" s="146"/>
      <c r="C438" s="165"/>
      <c r="D438" s="165"/>
      <c r="E438" s="146"/>
      <c r="F438" s="244"/>
      <c r="G438" s="146"/>
      <c r="H438" s="153">
        <v>34</v>
      </c>
      <c r="I438" s="146"/>
      <c r="J438" s="146"/>
    </row>
    <row r="439" spans="1:10" ht="23.25">
      <c r="A439" s="151"/>
      <c r="B439" s="146"/>
      <c r="C439" s="165"/>
      <c r="D439" s="165"/>
      <c r="E439" s="146"/>
      <c r="F439" s="244"/>
      <c r="G439" s="146"/>
      <c r="H439" s="153">
        <v>35</v>
      </c>
      <c r="I439" s="146"/>
      <c r="J439" s="146"/>
    </row>
    <row r="440" spans="1:10" ht="23.25">
      <c r="A440" s="151"/>
      <c r="B440" s="146"/>
      <c r="C440" s="165"/>
      <c r="D440" s="165"/>
      <c r="E440" s="146"/>
      <c r="F440" s="244"/>
      <c r="G440" s="146"/>
      <c r="H440" s="153">
        <v>36</v>
      </c>
      <c r="I440" s="146"/>
      <c r="J440" s="146"/>
    </row>
    <row r="441" spans="1:10" ht="23.25">
      <c r="A441" s="151"/>
      <c r="B441" s="146"/>
      <c r="C441" s="165"/>
      <c r="D441" s="165"/>
      <c r="E441" s="146"/>
      <c r="F441" s="244"/>
      <c r="G441" s="146"/>
      <c r="H441" s="153">
        <v>37</v>
      </c>
      <c r="I441" s="146"/>
      <c r="J441" s="146"/>
    </row>
    <row r="442" spans="1:10" ht="23.25">
      <c r="A442" s="151"/>
      <c r="B442" s="146"/>
      <c r="C442" s="165"/>
      <c r="D442" s="165"/>
      <c r="E442" s="146"/>
      <c r="F442" s="244"/>
      <c r="G442" s="146"/>
      <c r="H442" s="153">
        <v>38</v>
      </c>
      <c r="I442" s="146"/>
      <c r="J442" s="146"/>
    </row>
    <row r="443" spans="1:10" ht="23.25">
      <c r="A443" s="151"/>
      <c r="B443" s="146"/>
      <c r="C443" s="165"/>
      <c r="D443" s="165"/>
      <c r="E443" s="146"/>
      <c r="F443" s="244"/>
      <c r="G443" s="146"/>
      <c r="H443" s="153">
        <v>39</v>
      </c>
      <c r="I443" s="146"/>
      <c r="J443" s="146"/>
    </row>
    <row r="444" spans="1:10" ht="23.25">
      <c r="A444" s="151"/>
      <c r="B444" s="146"/>
      <c r="C444" s="165"/>
      <c r="D444" s="165"/>
      <c r="E444" s="146"/>
      <c r="F444" s="244"/>
      <c r="G444" s="146"/>
      <c r="H444" s="153">
        <v>40</v>
      </c>
      <c r="I444" s="146"/>
      <c r="J444" s="146"/>
    </row>
    <row r="445" spans="1:10" ht="23.25">
      <c r="A445" s="151"/>
      <c r="B445" s="146"/>
      <c r="C445" s="165"/>
      <c r="D445" s="165"/>
      <c r="E445" s="146"/>
      <c r="F445" s="244"/>
      <c r="G445" s="146"/>
      <c r="H445" s="153">
        <v>41</v>
      </c>
      <c r="I445" s="146"/>
      <c r="J445" s="146"/>
    </row>
    <row r="446" spans="1:10" ht="23.25">
      <c r="A446" s="151"/>
      <c r="B446" s="146"/>
      <c r="C446" s="165"/>
      <c r="D446" s="165"/>
      <c r="E446" s="146"/>
      <c r="F446" s="244"/>
      <c r="G446" s="146"/>
      <c r="H446" s="153">
        <v>42</v>
      </c>
      <c r="I446" s="146"/>
      <c r="J446" s="146"/>
    </row>
    <row r="447" spans="1:10" ht="23.25">
      <c r="A447" s="151"/>
      <c r="B447" s="146"/>
      <c r="C447" s="165"/>
      <c r="D447" s="165"/>
      <c r="E447" s="146"/>
      <c r="F447" s="244"/>
      <c r="G447" s="146"/>
      <c r="H447" s="153">
        <v>43</v>
      </c>
      <c r="I447" s="146"/>
      <c r="J447" s="146"/>
    </row>
    <row r="448" spans="1:10" ht="23.25">
      <c r="A448" s="151"/>
      <c r="B448" s="146"/>
      <c r="C448" s="165"/>
      <c r="D448" s="165"/>
      <c r="E448" s="146"/>
      <c r="F448" s="244"/>
      <c r="G448" s="146"/>
      <c r="H448" s="153">
        <v>44</v>
      </c>
      <c r="I448" s="146"/>
      <c r="J448" s="146"/>
    </row>
    <row r="449" spans="1:10" ht="23.25">
      <c r="A449" s="151"/>
      <c r="B449" s="146"/>
      <c r="C449" s="165"/>
      <c r="D449" s="165"/>
      <c r="E449" s="146"/>
      <c r="F449" s="244"/>
      <c r="G449" s="146"/>
      <c r="H449" s="153">
        <v>45</v>
      </c>
      <c r="I449" s="146"/>
      <c r="J449" s="146"/>
    </row>
    <row r="450" spans="1:10" ht="23.25">
      <c r="A450" s="151"/>
      <c r="B450" s="146"/>
      <c r="C450" s="165"/>
      <c r="D450" s="165"/>
      <c r="E450" s="146"/>
      <c r="F450" s="244"/>
      <c r="G450" s="146"/>
      <c r="H450" s="153">
        <v>46</v>
      </c>
      <c r="I450" s="146"/>
      <c r="J450" s="146"/>
    </row>
    <row r="451" spans="1:10" ht="23.25">
      <c r="A451" s="151"/>
      <c r="B451" s="146"/>
      <c r="C451" s="165"/>
      <c r="D451" s="165"/>
      <c r="E451" s="146"/>
      <c r="F451" s="244"/>
      <c r="G451" s="146"/>
      <c r="H451" s="153">
        <v>47</v>
      </c>
      <c r="I451" s="146"/>
      <c r="J451" s="146"/>
    </row>
    <row r="452" spans="1:10" ht="23.25">
      <c r="A452" s="151"/>
      <c r="B452" s="146"/>
      <c r="C452" s="165"/>
      <c r="D452" s="165"/>
      <c r="E452" s="146"/>
      <c r="F452" s="244"/>
      <c r="G452" s="146"/>
      <c r="H452" s="153">
        <v>48</v>
      </c>
      <c r="I452" s="146"/>
      <c r="J452" s="146"/>
    </row>
    <row r="453" spans="1:10" ht="23.25">
      <c r="A453" s="151"/>
      <c r="B453" s="146"/>
      <c r="C453" s="165"/>
      <c r="D453" s="165"/>
      <c r="E453" s="146"/>
      <c r="F453" s="244"/>
      <c r="G453" s="146"/>
      <c r="H453" s="153">
        <v>49</v>
      </c>
      <c r="I453" s="146"/>
      <c r="J453" s="146"/>
    </row>
    <row r="454" spans="1:10" ht="23.25">
      <c r="A454" s="151"/>
      <c r="B454" s="146"/>
      <c r="C454" s="165"/>
      <c r="D454" s="165"/>
      <c r="E454" s="146"/>
      <c r="F454" s="244"/>
      <c r="G454" s="146"/>
      <c r="H454" s="153">
        <v>50</v>
      </c>
      <c r="I454" s="146"/>
      <c r="J454" s="146"/>
    </row>
    <row r="455" spans="1:10" ht="23.25">
      <c r="A455" s="151"/>
      <c r="B455" s="146"/>
      <c r="C455" s="165"/>
      <c r="D455" s="165"/>
      <c r="E455" s="146"/>
      <c r="F455" s="244"/>
      <c r="G455" s="146"/>
      <c r="H455" s="153">
        <v>51</v>
      </c>
      <c r="I455" s="146"/>
      <c r="J455" s="146"/>
    </row>
    <row r="456" spans="1:10" ht="23.25">
      <c r="A456" s="151"/>
      <c r="B456" s="146"/>
      <c r="C456" s="165"/>
      <c r="D456" s="165"/>
      <c r="E456" s="146"/>
      <c r="F456" s="244"/>
      <c r="G456" s="146"/>
      <c r="H456" s="153">
        <v>52</v>
      </c>
      <c r="I456" s="146"/>
      <c r="J456" s="146"/>
    </row>
    <row r="457" spans="1:10" ht="23.25">
      <c r="A457" s="151"/>
      <c r="B457" s="146"/>
      <c r="C457" s="165"/>
      <c r="D457" s="165"/>
      <c r="E457" s="146"/>
      <c r="F457" s="244"/>
      <c r="G457" s="146"/>
      <c r="H457" s="153">
        <v>53</v>
      </c>
      <c r="I457" s="146"/>
      <c r="J457" s="146"/>
    </row>
    <row r="458" spans="1:10" ht="23.25">
      <c r="A458" s="151"/>
      <c r="B458" s="146"/>
      <c r="C458" s="165"/>
      <c r="D458" s="165"/>
      <c r="E458" s="146"/>
      <c r="F458" s="244"/>
      <c r="G458" s="146"/>
      <c r="H458" s="153">
        <v>54</v>
      </c>
      <c r="I458" s="146"/>
      <c r="J458" s="146"/>
    </row>
    <row r="459" spans="1:10" ht="23.25">
      <c r="A459" s="151"/>
      <c r="B459" s="146"/>
      <c r="C459" s="165"/>
      <c r="D459" s="165"/>
      <c r="E459" s="146"/>
      <c r="F459" s="244"/>
      <c r="G459" s="146"/>
      <c r="H459" s="153">
        <v>55</v>
      </c>
      <c r="I459" s="146"/>
      <c r="J459" s="146"/>
    </row>
    <row r="460" spans="1:10" ht="23.25">
      <c r="A460" s="151"/>
      <c r="B460" s="146"/>
      <c r="C460" s="165"/>
      <c r="D460" s="165"/>
      <c r="E460" s="146"/>
      <c r="F460" s="244"/>
      <c r="G460" s="146"/>
      <c r="H460" s="153">
        <v>56</v>
      </c>
      <c r="I460" s="146"/>
      <c r="J460" s="146"/>
    </row>
    <row r="461" spans="1:10" ht="23.25">
      <c r="A461" s="151"/>
      <c r="B461" s="146"/>
      <c r="C461" s="165"/>
      <c r="D461" s="165"/>
      <c r="E461" s="146"/>
      <c r="F461" s="244"/>
      <c r="G461" s="146"/>
      <c r="H461" s="153">
        <v>57</v>
      </c>
      <c r="I461" s="146"/>
      <c r="J461" s="146"/>
    </row>
    <row r="462" spans="1:10" ht="23.25">
      <c r="A462" s="151"/>
      <c r="B462" s="146"/>
      <c r="C462" s="165"/>
      <c r="D462" s="165"/>
      <c r="E462" s="146"/>
      <c r="F462" s="244"/>
      <c r="G462" s="146"/>
      <c r="H462" s="153">
        <v>58</v>
      </c>
      <c r="I462" s="146"/>
      <c r="J462" s="146"/>
    </row>
    <row r="463" spans="1:10" ht="23.25">
      <c r="A463" s="151"/>
      <c r="B463" s="146"/>
      <c r="C463" s="165"/>
      <c r="D463" s="165"/>
      <c r="E463" s="146"/>
      <c r="F463" s="244"/>
      <c r="G463" s="146"/>
      <c r="H463" s="153">
        <v>59</v>
      </c>
      <c r="I463" s="146"/>
      <c r="J463" s="146"/>
    </row>
    <row r="464" spans="1:10" ht="23.25">
      <c r="A464" s="151"/>
      <c r="B464" s="146"/>
      <c r="C464" s="165"/>
      <c r="D464" s="165"/>
      <c r="E464" s="146"/>
      <c r="F464" s="244"/>
      <c r="G464" s="146"/>
      <c r="H464" s="153">
        <v>60</v>
      </c>
      <c r="I464" s="146"/>
      <c r="J464" s="146"/>
    </row>
    <row r="465" spans="1:10" ht="23.25">
      <c r="A465" s="151"/>
      <c r="B465" s="146"/>
      <c r="C465" s="165"/>
      <c r="D465" s="165"/>
      <c r="E465" s="146"/>
      <c r="F465" s="244"/>
      <c r="G465" s="146"/>
      <c r="H465" s="153">
        <v>61</v>
      </c>
      <c r="I465" s="146"/>
      <c r="J465" s="146"/>
    </row>
    <row r="466" spans="1:10" ht="23.25">
      <c r="A466" s="151"/>
      <c r="B466" s="146"/>
      <c r="C466" s="165"/>
      <c r="D466" s="165"/>
      <c r="E466" s="146"/>
      <c r="F466" s="244"/>
      <c r="G466" s="146"/>
      <c r="H466" s="153">
        <v>62</v>
      </c>
      <c r="I466" s="146"/>
      <c r="J466" s="146"/>
    </row>
    <row r="467" spans="1:10" ht="23.25">
      <c r="A467" s="151"/>
      <c r="B467" s="146"/>
      <c r="C467" s="165"/>
      <c r="D467" s="165"/>
      <c r="E467" s="146"/>
      <c r="F467" s="244"/>
      <c r="G467" s="146"/>
      <c r="H467" s="153">
        <v>63</v>
      </c>
      <c r="I467" s="146"/>
      <c r="J467" s="146"/>
    </row>
    <row r="468" spans="1:10" ht="23.25">
      <c r="A468" s="151"/>
      <c r="B468" s="146"/>
      <c r="C468" s="165"/>
      <c r="D468" s="165"/>
      <c r="E468" s="146"/>
      <c r="F468" s="244"/>
      <c r="G468" s="146"/>
      <c r="H468" s="153">
        <v>64</v>
      </c>
      <c r="I468" s="146"/>
      <c r="J468" s="146"/>
    </row>
    <row r="469" spans="1:10" ht="23.25">
      <c r="A469" s="151"/>
      <c r="B469" s="146"/>
      <c r="C469" s="165"/>
      <c r="D469" s="165"/>
      <c r="E469" s="146"/>
      <c r="F469" s="244"/>
      <c r="G469" s="146"/>
      <c r="H469" s="153">
        <v>65</v>
      </c>
      <c r="I469" s="146"/>
      <c r="J469" s="146"/>
    </row>
    <row r="470" spans="1:10" ht="23.25">
      <c r="A470" s="151"/>
      <c r="B470" s="146"/>
      <c r="C470" s="165"/>
      <c r="D470" s="165"/>
      <c r="E470" s="146"/>
      <c r="F470" s="244"/>
      <c r="G470" s="146"/>
      <c r="H470" s="153">
        <v>66</v>
      </c>
      <c r="I470" s="146"/>
      <c r="J470" s="146"/>
    </row>
    <row r="471" spans="1:10" ht="23.25">
      <c r="A471" s="151"/>
      <c r="B471" s="146"/>
      <c r="C471" s="165"/>
      <c r="D471" s="165"/>
      <c r="E471" s="146"/>
      <c r="F471" s="244"/>
      <c r="G471" s="146"/>
      <c r="H471" s="153">
        <v>67</v>
      </c>
      <c r="I471" s="146"/>
      <c r="J471" s="146"/>
    </row>
    <row r="472" spans="1:10" ht="23.25">
      <c r="A472" s="151"/>
      <c r="B472" s="146"/>
      <c r="C472" s="165"/>
      <c r="D472" s="165"/>
      <c r="E472" s="146"/>
      <c r="F472" s="244"/>
      <c r="G472" s="146"/>
      <c r="H472" s="153">
        <v>68</v>
      </c>
      <c r="I472" s="146"/>
      <c r="J472" s="146"/>
    </row>
    <row r="473" spans="1:10" ht="23.25">
      <c r="A473" s="151"/>
      <c r="B473" s="146"/>
      <c r="C473" s="165"/>
      <c r="D473" s="165"/>
      <c r="E473" s="146"/>
      <c r="F473" s="244"/>
      <c r="G473" s="146"/>
      <c r="H473" s="153">
        <v>69</v>
      </c>
      <c r="I473" s="146"/>
      <c r="J473" s="146"/>
    </row>
    <row r="474" spans="1:10" ht="23.25">
      <c r="A474" s="151"/>
      <c r="B474" s="146"/>
      <c r="C474" s="165"/>
      <c r="D474" s="165"/>
      <c r="E474" s="146"/>
      <c r="F474" s="244"/>
      <c r="G474" s="146"/>
      <c r="H474" s="153">
        <v>70</v>
      </c>
      <c r="I474" s="146"/>
      <c r="J474" s="146"/>
    </row>
    <row r="475" spans="1:10" ht="23.25">
      <c r="A475" s="151"/>
      <c r="B475" s="146"/>
      <c r="C475" s="165"/>
      <c r="D475" s="165"/>
      <c r="E475" s="146"/>
      <c r="F475" s="244"/>
      <c r="G475" s="146"/>
      <c r="H475" s="153">
        <v>71</v>
      </c>
      <c r="I475" s="146"/>
      <c r="J475" s="146"/>
    </row>
    <row r="476" spans="1:10" ht="23.25">
      <c r="A476" s="151"/>
      <c r="B476" s="146"/>
      <c r="C476" s="165"/>
      <c r="D476" s="165"/>
      <c r="E476" s="146"/>
      <c r="F476" s="244"/>
      <c r="G476" s="146"/>
      <c r="H476" s="153">
        <v>72</v>
      </c>
      <c r="I476" s="146"/>
      <c r="J476" s="146"/>
    </row>
    <row r="477" spans="1:10" ht="23.25">
      <c r="A477" s="151"/>
      <c r="B477" s="146"/>
      <c r="C477" s="165"/>
      <c r="D477" s="165"/>
      <c r="E477" s="146"/>
      <c r="F477" s="244"/>
      <c r="G477" s="146"/>
      <c r="H477" s="153">
        <v>73</v>
      </c>
      <c r="I477" s="146"/>
      <c r="J477" s="146"/>
    </row>
    <row r="478" spans="1:10" ht="23.25">
      <c r="A478" s="151"/>
      <c r="B478" s="146"/>
      <c r="C478" s="165"/>
      <c r="D478" s="165"/>
      <c r="E478" s="146"/>
      <c r="F478" s="244"/>
      <c r="G478" s="146"/>
      <c r="H478" s="153">
        <v>74</v>
      </c>
      <c r="I478" s="146"/>
      <c r="J478" s="146"/>
    </row>
    <row r="479" spans="1:10" ht="23.25">
      <c r="A479" s="151"/>
      <c r="B479" s="146"/>
      <c r="C479" s="165"/>
      <c r="D479" s="165"/>
      <c r="E479" s="146"/>
      <c r="F479" s="244"/>
      <c r="G479" s="146"/>
      <c r="H479" s="153">
        <v>75</v>
      </c>
      <c r="I479" s="146"/>
      <c r="J479" s="146"/>
    </row>
    <row r="480" spans="1:10" ht="23.25">
      <c r="A480" s="151"/>
      <c r="B480" s="146"/>
      <c r="C480" s="165"/>
      <c r="D480" s="165"/>
      <c r="E480" s="146"/>
      <c r="F480" s="244"/>
      <c r="G480" s="146"/>
      <c r="H480" s="153">
        <v>76</v>
      </c>
      <c r="I480" s="146"/>
      <c r="J480" s="146"/>
    </row>
    <row r="481" spans="1:10" ht="23.25">
      <c r="A481" s="151"/>
      <c r="B481" s="146"/>
      <c r="C481" s="165"/>
      <c r="D481" s="165"/>
      <c r="E481" s="146"/>
      <c r="F481" s="244"/>
      <c r="G481" s="146"/>
      <c r="H481" s="153">
        <v>77</v>
      </c>
      <c r="I481" s="146"/>
      <c r="J481" s="146"/>
    </row>
    <row r="482" spans="1:10" ht="23.25">
      <c r="A482" s="151"/>
      <c r="B482" s="146"/>
      <c r="C482" s="165"/>
      <c r="D482" s="165"/>
      <c r="E482" s="146"/>
      <c r="F482" s="244"/>
      <c r="G482" s="146"/>
      <c r="H482" s="153">
        <v>78</v>
      </c>
      <c r="I482" s="146"/>
      <c r="J482" s="146"/>
    </row>
    <row r="483" spans="1:10" ht="23.25">
      <c r="A483" s="151"/>
      <c r="B483" s="146"/>
      <c r="C483" s="165"/>
      <c r="D483" s="165"/>
      <c r="E483" s="146"/>
      <c r="F483" s="244"/>
      <c r="G483" s="146"/>
      <c r="H483" s="153">
        <v>79</v>
      </c>
      <c r="I483" s="146"/>
      <c r="J483" s="146"/>
    </row>
    <row r="484" spans="1:10" ht="23.25">
      <c r="A484" s="151"/>
      <c r="B484" s="146"/>
      <c r="C484" s="165"/>
      <c r="D484" s="165"/>
      <c r="E484" s="146"/>
      <c r="F484" s="244"/>
      <c r="G484" s="146"/>
      <c r="H484" s="153">
        <v>80</v>
      </c>
      <c r="I484" s="146"/>
      <c r="J484" s="146"/>
    </row>
    <row r="485" spans="1:10" ht="23.25">
      <c r="A485" s="151"/>
      <c r="B485" s="146"/>
      <c r="C485" s="165"/>
      <c r="D485" s="165"/>
      <c r="E485" s="146"/>
      <c r="F485" s="244"/>
      <c r="G485" s="146"/>
      <c r="H485" s="153">
        <v>81</v>
      </c>
      <c r="I485" s="146"/>
      <c r="J485" s="146"/>
    </row>
    <row r="486" spans="1:10" ht="23.25">
      <c r="A486" s="151"/>
      <c r="B486" s="146"/>
      <c r="C486" s="165"/>
      <c r="D486" s="165"/>
      <c r="E486" s="146"/>
      <c r="F486" s="244"/>
      <c r="G486" s="146"/>
      <c r="H486" s="153">
        <v>82</v>
      </c>
      <c r="I486" s="146"/>
      <c r="J486" s="146"/>
    </row>
    <row r="487" spans="1:10" ht="23.25">
      <c r="A487" s="151"/>
      <c r="B487" s="146"/>
      <c r="C487" s="165"/>
      <c r="D487" s="165"/>
      <c r="E487" s="146"/>
      <c r="F487" s="244"/>
      <c r="G487" s="146"/>
      <c r="H487" s="153">
        <v>83</v>
      </c>
      <c r="I487" s="146"/>
      <c r="J487" s="146"/>
    </row>
    <row r="488" spans="1:10" ht="23.25">
      <c r="A488" s="151"/>
      <c r="B488" s="146"/>
      <c r="C488" s="165"/>
      <c r="D488" s="165"/>
      <c r="E488" s="146"/>
      <c r="F488" s="244"/>
      <c r="G488" s="146"/>
      <c r="H488" s="153">
        <v>84</v>
      </c>
      <c r="I488" s="146"/>
      <c r="J488" s="146"/>
    </row>
    <row r="489" spans="1:10" ht="23.25">
      <c r="A489" s="151"/>
      <c r="B489" s="146"/>
      <c r="C489" s="165"/>
      <c r="D489" s="165"/>
      <c r="E489" s="146"/>
      <c r="F489" s="244"/>
      <c r="G489" s="146"/>
      <c r="H489" s="153">
        <v>85</v>
      </c>
      <c r="I489" s="146"/>
      <c r="J489" s="146"/>
    </row>
    <row r="490" spans="1:10" ht="23.25">
      <c r="A490" s="151"/>
      <c r="B490" s="146"/>
      <c r="C490" s="165"/>
      <c r="D490" s="165"/>
      <c r="E490" s="146"/>
      <c r="F490" s="244"/>
      <c r="G490" s="146"/>
      <c r="H490" s="153">
        <v>86</v>
      </c>
      <c r="I490" s="146"/>
      <c r="J490" s="146"/>
    </row>
    <row r="491" spans="1:10" ht="23.25">
      <c r="A491" s="151"/>
      <c r="B491" s="146"/>
      <c r="C491" s="165"/>
      <c r="D491" s="165"/>
      <c r="E491" s="146"/>
      <c r="F491" s="244"/>
      <c r="G491" s="146"/>
      <c r="H491" s="153">
        <v>87</v>
      </c>
      <c r="I491" s="146"/>
      <c r="J491" s="146"/>
    </row>
    <row r="492" spans="1:10" ht="23.25">
      <c r="A492" s="151"/>
      <c r="B492" s="146"/>
      <c r="C492" s="165"/>
      <c r="D492" s="165"/>
      <c r="E492" s="146"/>
      <c r="F492" s="244"/>
      <c r="G492" s="146"/>
      <c r="H492" s="153">
        <v>88</v>
      </c>
      <c r="I492" s="146"/>
      <c r="J492" s="146"/>
    </row>
    <row r="493" spans="1:10" ht="23.25">
      <c r="A493" s="151"/>
      <c r="B493" s="146"/>
      <c r="C493" s="165"/>
      <c r="D493" s="165"/>
      <c r="E493" s="146"/>
      <c r="F493" s="244"/>
      <c r="G493" s="146"/>
      <c r="H493" s="153">
        <v>89</v>
      </c>
      <c r="I493" s="146"/>
      <c r="J493" s="146"/>
    </row>
    <row r="494" spans="1:10" ht="23.25">
      <c r="A494" s="151"/>
      <c r="B494" s="146"/>
      <c r="C494" s="165"/>
      <c r="D494" s="165"/>
      <c r="E494" s="146"/>
      <c r="F494" s="244"/>
      <c r="G494" s="146"/>
      <c r="H494" s="153">
        <v>90</v>
      </c>
      <c r="I494" s="146"/>
      <c r="J494" s="146"/>
    </row>
    <row r="495" spans="1:10" ht="23.25">
      <c r="A495" s="151"/>
      <c r="B495" s="146"/>
      <c r="C495" s="165"/>
      <c r="D495" s="165"/>
      <c r="E495" s="146"/>
      <c r="F495" s="244"/>
      <c r="G495" s="146"/>
      <c r="H495" s="153">
        <v>91</v>
      </c>
      <c r="I495" s="146"/>
      <c r="J495" s="146"/>
    </row>
    <row r="496" spans="1:10" ht="23.25">
      <c r="A496" s="151"/>
      <c r="B496" s="146"/>
      <c r="C496" s="165"/>
      <c r="D496" s="165"/>
      <c r="E496" s="146"/>
      <c r="F496" s="244"/>
      <c r="G496" s="146"/>
      <c r="H496" s="153">
        <v>92</v>
      </c>
      <c r="I496" s="146"/>
      <c r="J496" s="146"/>
    </row>
    <row r="497" spans="1:10" ht="23.25">
      <c r="A497" s="151"/>
      <c r="B497" s="146"/>
      <c r="C497" s="165"/>
      <c r="D497" s="165"/>
      <c r="E497" s="146"/>
      <c r="F497" s="244"/>
      <c r="G497" s="146"/>
      <c r="H497" s="153">
        <v>93</v>
      </c>
      <c r="I497" s="146"/>
      <c r="J497" s="146"/>
    </row>
    <row r="498" spans="1:10" ht="23.25">
      <c r="A498" s="151"/>
      <c r="B498" s="146"/>
      <c r="C498" s="165"/>
      <c r="D498" s="165"/>
      <c r="E498" s="146"/>
      <c r="F498" s="244"/>
      <c r="G498" s="146"/>
      <c r="H498" s="153">
        <v>94</v>
      </c>
      <c r="I498" s="146"/>
      <c r="J498" s="146"/>
    </row>
    <row r="499" spans="1:10" ht="23.25">
      <c r="A499" s="151"/>
      <c r="B499" s="146"/>
      <c r="C499" s="165"/>
      <c r="D499" s="165"/>
      <c r="E499" s="146"/>
      <c r="F499" s="244"/>
      <c r="G499" s="146"/>
      <c r="H499" s="153">
        <v>95</v>
      </c>
      <c r="I499" s="146"/>
      <c r="J499" s="146"/>
    </row>
    <row r="500" spans="1:10" ht="23.25">
      <c r="A500" s="151"/>
      <c r="B500" s="146"/>
      <c r="C500" s="165"/>
      <c r="D500" s="165"/>
      <c r="E500" s="146"/>
      <c r="F500" s="244"/>
      <c r="G500" s="146"/>
      <c r="H500" s="153">
        <v>96</v>
      </c>
      <c r="I500" s="146"/>
      <c r="J500" s="146"/>
    </row>
    <row r="501" spans="1:10" ht="23.25">
      <c r="A501" s="151"/>
      <c r="B501" s="146"/>
      <c r="C501" s="165"/>
      <c r="D501" s="165"/>
      <c r="E501" s="146"/>
      <c r="F501" s="244"/>
      <c r="G501" s="146"/>
      <c r="H501" s="153">
        <v>97</v>
      </c>
      <c r="I501" s="146"/>
      <c r="J501" s="146"/>
    </row>
    <row r="502" spans="1:10" ht="23.25">
      <c r="A502" s="151"/>
      <c r="B502" s="146"/>
      <c r="C502" s="165"/>
      <c r="D502" s="165"/>
      <c r="E502" s="146"/>
      <c r="F502" s="244"/>
      <c r="G502" s="146"/>
      <c r="H502" s="251">
        <v>96</v>
      </c>
      <c r="I502" s="146"/>
      <c r="J502" s="146"/>
    </row>
    <row r="503" spans="1:10" ht="23.25">
      <c r="A503" s="151"/>
      <c r="B503" s="146"/>
      <c r="C503" s="165"/>
      <c r="D503" s="165"/>
      <c r="E503" s="146"/>
      <c r="F503" s="244"/>
      <c r="G503" s="146"/>
      <c r="H503" s="153">
        <v>99</v>
      </c>
      <c r="I503" s="146"/>
      <c r="J503" s="146"/>
    </row>
    <row r="504" spans="1:10" ht="23.25">
      <c r="A504" s="151"/>
      <c r="B504" s="146"/>
      <c r="C504" s="165"/>
      <c r="D504" s="165"/>
      <c r="E504" s="146"/>
      <c r="F504" s="244"/>
      <c r="G504" s="146"/>
      <c r="H504" s="153">
        <v>100</v>
      </c>
      <c r="I504" s="146"/>
      <c r="J504" s="146"/>
    </row>
    <row r="505" spans="1:10" ht="23.25">
      <c r="A505" s="151"/>
      <c r="B505" s="146"/>
      <c r="C505" s="165"/>
      <c r="D505" s="165"/>
      <c r="E505" s="146"/>
      <c r="F505" s="244"/>
      <c r="G505" s="146"/>
      <c r="H505" s="153">
        <v>101</v>
      </c>
      <c r="I505" s="146"/>
      <c r="J505" s="146"/>
    </row>
    <row r="506" spans="1:10" ht="24" thickBot="1">
      <c r="A506" s="151"/>
      <c r="B506" s="146"/>
      <c r="C506" s="165"/>
      <c r="D506" s="165"/>
      <c r="E506" s="146"/>
      <c r="F506" s="244"/>
      <c r="G506" s="146"/>
      <c r="H506" s="247">
        <v>102</v>
      </c>
      <c r="I506" s="146"/>
      <c r="J506" s="146"/>
    </row>
    <row r="507" spans="1:10" ht="23.25">
      <c r="A507" s="151"/>
      <c r="B507" s="146"/>
      <c r="C507" s="165"/>
      <c r="D507" s="165"/>
      <c r="E507" s="146"/>
      <c r="F507" s="244"/>
      <c r="G507" s="146"/>
      <c r="H507" s="146"/>
      <c r="I507" s="146"/>
      <c r="J507" s="146"/>
    </row>
    <row r="508" spans="1:10" ht="23.25">
      <c r="A508" s="151"/>
      <c r="B508" s="146"/>
      <c r="C508" s="165"/>
      <c r="D508" s="165"/>
      <c r="E508" s="146"/>
      <c r="F508" s="244"/>
      <c r="G508" s="146"/>
      <c r="H508" s="146"/>
      <c r="I508" s="146"/>
      <c r="J508" s="146"/>
    </row>
    <row r="509" spans="1:10" ht="23.25">
      <c r="A509" s="151"/>
      <c r="B509" s="146"/>
      <c r="C509" s="165"/>
      <c r="D509" s="165"/>
      <c r="E509" s="146"/>
      <c r="F509" s="244"/>
      <c r="G509" s="146"/>
      <c r="H509" s="146"/>
      <c r="I509" s="146"/>
      <c r="J509" s="146"/>
    </row>
    <row r="510" spans="1:10" ht="23.25">
      <c r="A510" s="151"/>
      <c r="B510" s="146"/>
      <c r="C510" s="165"/>
      <c r="D510" s="165"/>
      <c r="E510" s="146"/>
      <c r="F510" s="244"/>
      <c r="G510" s="146"/>
      <c r="H510" s="146"/>
      <c r="I510" s="146"/>
      <c r="J510" s="146"/>
    </row>
    <row r="511" spans="1:10" ht="23.25">
      <c r="A511" s="151"/>
      <c r="B511" s="146"/>
      <c r="C511" s="165"/>
      <c r="D511" s="165"/>
      <c r="E511" s="146"/>
      <c r="F511" s="244"/>
      <c r="G511" s="146"/>
      <c r="H511" s="146"/>
      <c r="I511" s="146"/>
      <c r="J511" s="146"/>
    </row>
    <row r="512" spans="1:10" ht="23.25">
      <c r="A512" s="151"/>
      <c r="B512" s="146"/>
      <c r="C512" s="165"/>
      <c r="D512" s="165"/>
      <c r="E512" s="146"/>
      <c r="F512" s="244"/>
      <c r="G512" s="146"/>
      <c r="H512" s="146"/>
      <c r="I512" s="146"/>
      <c r="J512" s="146"/>
    </row>
    <row r="513" spans="1:10" ht="23.25">
      <c r="A513" s="151"/>
      <c r="B513" s="146"/>
      <c r="C513" s="165"/>
      <c r="D513" s="165"/>
      <c r="E513" s="146"/>
      <c r="F513" s="244"/>
      <c r="G513" s="146"/>
      <c r="H513" s="146"/>
      <c r="I513" s="146"/>
      <c r="J513" s="146"/>
    </row>
    <row r="514" spans="1:10" ht="23.25">
      <c r="A514" s="151"/>
      <c r="B514" s="146"/>
      <c r="C514" s="165"/>
      <c r="D514" s="165"/>
      <c r="E514" s="146"/>
      <c r="F514" s="244"/>
      <c r="G514" s="146"/>
      <c r="H514" s="146"/>
      <c r="I514" s="146"/>
      <c r="J514" s="146"/>
    </row>
    <row r="515" spans="1:10" ht="23.25">
      <c r="A515" s="151"/>
      <c r="B515" s="146"/>
      <c r="C515" s="165"/>
      <c r="D515" s="165"/>
      <c r="E515" s="146"/>
      <c r="F515" s="244"/>
      <c r="G515" s="146"/>
      <c r="H515" s="146"/>
      <c r="I515" s="146"/>
      <c r="J515" s="146"/>
    </row>
    <row r="516" spans="1:10" ht="23.25">
      <c r="A516" s="151"/>
      <c r="B516" s="146"/>
      <c r="C516" s="165"/>
      <c r="D516" s="165"/>
      <c r="E516" s="146"/>
      <c r="F516" s="244"/>
      <c r="G516" s="146"/>
      <c r="H516" s="146"/>
      <c r="I516" s="146"/>
      <c r="J516" s="146"/>
    </row>
    <row r="517" spans="1:10" ht="23.25">
      <c r="A517" s="151"/>
      <c r="B517" s="146"/>
      <c r="C517" s="165"/>
      <c r="D517" s="165"/>
      <c r="E517" s="146"/>
      <c r="F517" s="244"/>
      <c r="G517" s="146"/>
      <c r="H517" s="146"/>
      <c r="I517" s="146"/>
      <c r="J517" s="146"/>
    </row>
    <row r="518" spans="1:10" ht="23.25">
      <c r="A518" s="151"/>
      <c r="B518" s="146"/>
      <c r="C518" s="165"/>
      <c r="D518" s="165"/>
      <c r="E518" s="146"/>
      <c r="F518" s="244"/>
      <c r="G518" s="146"/>
      <c r="H518" s="146"/>
      <c r="I518" s="146"/>
      <c r="J518" s="146"/>
    </row>
    <row r="519" spans="1:10" ht="23.25">
      <c r="A519" s="151"/>
      <c r="B519" s="146"/>
      <c r="C519" s="165"/>
      <c r="D519" s="165"/>
      <c r="E519" s="146"/>
      <c r="F519" s="244"/>
      <c r="G519" s="146"/>
      <c r="H519" s="146"/>
      <c r="I519" s="146"/>
      <c r="J519" s="146"/>
    </row>
    <row r="520" spans="1:10" ht="23.25">
      <c r="A520" s="151"/>
      <c r="B520" s="146"/>
      <c r="C520" s="165"/>
      <c r="D520" s="165"/>
      <c r="E520" s="146"/>
      <c r="F520" s="244"/>
      <c r="G520" s="146"/>
      <c r="H520" s="146"/>
      <c r="I520" s="146"/>
      <c r="J520" s="146"/>
    </row>
    <row r="521" spans="1:10" ht="23.25">
      <c r="A521" s="151"/>
      <c r="B521" s="146"/>
      <c r="C521" s="165"/>
      <c r="D521" s="165"/>
      <c r="E521" s="146"/>
      <c r="F521" s="244"/>
      <c r="G521" s="146"/>
      <c r="H521" s="146"/>
      <c r="I521" s="146"/>
      <c r="J521" s="146"/>
    </row>
    <row r="522" spans="1:10" ht="23.25">
      <c r="A522" s="151"/>
      <c r="B522" s="146"/>
      <c r="C522" s="165"/>
      <c r="D522" s="165"/>
      <c r="E522" s="146"/>
      <c r="F522" s="244"/>
      <c r="G522" s="146"/>
      <c r="H522" s="146"/>
      <c r="I522" s="146"/>
      <c r="J522" s="146"/>
    </row>
    <row r="523" spans="1:10" ht="23.25">
      <c r="A523" s="151"/>
      <c r="B523" s="146"/>
      <c r="C523" s="165"/>
      <c r="D523" s="165"/>
      <c r="E523" s="146"/>
      <c r="F523" s="244"/>
      <c r="G523" s="146"/>
      <c r="H523" s="146"/>
      <c r="I523" s="146"/>
      <c r="J523" s="146"/>
    </row>
    <row r="524" spans="1:10" ht="23.25">
      <c r="A524" s="151"/>
      <c r="B524" s="146"/>
      <c r="C524" s="165"/>
      <c r="D524" s="165"/>
      <c r="E524" s="146"/>
      <c r="F524" s="244"/>
      <c r="G524" s="146"/>
      <c r="H524" s="146"/>
      <c r="I524" s="146"/>
      <c r="J524" s="146"/>
    </row>
    <row r="525" spans="1:10" ht="23.25">
      <c r="A525" s="151"/>
      <c r="B525" s="146"/>
      <c r="C525" s="165"/>
      <c r="D525" s="165"/>
      <c r="E525" s="146"/>
      <c r="F525" s="244"/>
      <c r="G525" s="146"/>
      <c r="H525" s="146"/>
      <c r="I525" s="146"/>
      <c r="J525" s="146"/>
    </row>
    <row r="526" spans="1:10" ht="23.25">
      <c r="A526" s="151"/>
      <c r="B526" s="146"/>
      <c r="C526" s="165"/>
      <c r="D526" s="165"/>
      <c r="E526" s="146"/>
      <c r="F526" s="244"/>
      <c r="G526" s="146"/>
      <c r="H526" s="146"/>
      <c r="I526" s="146"/>
      <c r="J526" s="146"/>
    </row>
    <row r="527" spans="1:10" ht="23.25">
      <c r="A527" s="151"/>
      <c r="B527" s="146"/>
      <c r="C527" s="165"/>
      <c r="D527" s="165"/>
      <c r="E527" s="146"/>
      <c r="F527" s="244"/>
      <c r="G527" s="146"/>
      <c r="H527" s="146"/>
      <c r="I527" s="146"/>
      <c r="J527" s="146"/>
    </row>
    <row r="528" spans="1:10" ht="23.25">
      <c r="A528" s="151"/>
      <c r="B528" s="146"/>
      <c r="C528" s="165"/>
      <c r="D528" s="165"/>
      <c r="E528" s="146"/>
      <c r="F528" s="244"/>
      <c r="G528" s="146"/>
      <c r="H528" s="146"/>
      <c r="I528" s="146"/>
      <c r="J528" s="146"/>
    </row>
    <row r="529" spans="1:10" ht="23.25">
      <c r="A529" s="151"/>
      <c r="B529" s="146"/>
      <c r="C529" s="165"/>
      <c r="D529" s="165"/>
      <c r="E529" s="146"/>
      <c r="F529" s="244"/>
      <c r="G529" s="146"/>
      <c r="H529" s="146"/>
      <c r="I529" s="146"/>
      <c r="J529" s="146"/>
    </row>
    <row r="530" spans="1:10" ht="23.25">
      <c r="A530" s="151"/>
      <c r="B530" s="146"/>
      <c r="C530" s="165"/>
      <c r="D530" s="165"/>
      <c r="E530" s="146"/>
      <c r="F530" s="244"/>
      <c r="G530" s="146"/>
      <c r="H530" s="146"/>
      <c r="I530" s="146"/>
      <c r="J530" s="146"/>
    </row>
    <row r="531" spans="1:10" ht="23.25">
      <c r="A531" s="151"/>
      <c r="B531" s="146"/>
      <c r="C531" s="165"/>
      <c r="D531" s="165"/>
      <c r="E531" s="146"/>
      <c r="F531" s="244"/>
      <c r="G531" s="146"/>
      <c r="H531" s="146"/>
      <c r="I531" s="146"/>
      <c r="J531" s="146"/>
    </row>
    <row r="532" spans="1:10" ht="23.25">
      <c r="A532" s="151"/>
      <c r="B532" s="146"/>
      <c r="C532" s="165"/>
      <c r="D532" s="165"/>
      <c r="E532" s="146"/>
      <c r="F532" s="244"/>
      <c r="G532" s="146"/>
      <c r="H532" s="146"/>
      <c r="I532" s="146"/>
      <c r="J532" s="146"/>
    </row>
    <row r="533" spans="1:10" ht="23.25">
      <c r="A533" s="151"/>
      <c r="B533" s="146"/>
      <c r="C533" s="165"/>
      <c r="D533" s="165"/>
      <c r="E533" s="146"/>
      <c r="F533" s="244"/>
      <c r="G533" s="146"/>
      <c r="H533" s="146"/>
      <c r="I533" s="146"/>
      <c r="J533" s="146"/>
    </row>
    <row r="534" spans="1:10" ht="23.25">
      <c r="A534" s="151"/>
      <c r="B534" s="146"/>
      <c r="C534" s="165"/>
      <c r="D534" s="165"/>
      <c r="E534" s="146"/>
      <c r="F534" s="244"/>
      <c r="G534" s="146"/>
      <c r="H534" s="146"/>
      <c r="I534" s="146"/>
      <c r="J534" s="146"/>
    </row>
    <row r="535" spans="1:10" ht="23.25">
      <c r="A535" s="151"/>
      <c r="B535" s="146"/>
      <c r="C535" s="165"/>
      <c r="D535" s="165"/>
      <c r="E535" s="146"/>
      <c r="F535" s="244"/>
      <c r="G535" s="146"/>
      <c r="H535" s="146"/>
      <c r="I535" s="146"/>
      <c r="J535" s="146"/>
    </row>
    <row r="536" spans="1:10" ht="23.25">
      <c r="A536" s="151"/>
      <c r="B536" s="146"/>
      <c r="C536" s="165"/>
      <c r="D536" s="165"/>
      <c r="E536" s="146"/>
      <c r="F536" s="244"/>
      <c r="G536" s="146"/>
      <c r="H536" s="146"/>
      <c r="I536" s="146"/>
      <c r="J536" s="146"/>
    </row>
    <row r="537" spans="1:10" ht="23.25">
      <c r="A537" s="151"/>
      <c r="B537" s="146"/>
      <c r="C537" s="165"/>
      <c r="D537" s="165"/>
      <c r="E537" s="146"/>
      <c r="F537" s="244"/>
      <c r="G537" s="146"/>
      <c r="H537" s="146"/>
      <c r="I537" s="146"/>
      <c r="J537" s="146"/>
    </row>
    <row r="538" spans="1:10" ht="23.25">
      <c r="A538" s="151"/>
      <c r="B538" s="146"/>
      <c r="C538" s="165"/>
      <c r="D538" s="165"/>
      <c r="E538" s="146"/>
      <c r="F538" s="244"/>
      <c r="G538" s="146"/>
      <c r="H538" s="146"/>
      <c r="I538" s="146"/>
      <c r="J538" s="146"/>
    </row>
    <row r="539" spans="1:10" ht="23.25">
      <c r="A539" s="151"/>
      <c r="B539" s="146"/>
      <c r="C539" s="165"/>
      <c r="D539" s="165"/>
      <c r="E539" s="146"/>
      <c r="F539" s="244"/>
      <c r="G539" s="146"/>
      <c r="H539" s="146"/>
      <c r="I539" s="146"/>
      <c r="J539" s="146"/>
    </row>
    <row r="540" spans="1:10" ht="23.25">
      <c r="A540" s="151"/>
      <c r="B540" s="146"/>
      <c r="C540" s="165"/>
      <c r="D540" s="165"/>
      <c r="E540" s="146"/>
      <c r="F540" s="244"/>
      <c r="G540" s="146"/>
      <c r="H540" s="146"/>
      <c r="I540" s="146"/>
      <c r="J540" s="146"/>
    </row>
    <row r="541" spans="1:10" ht="23.25">
      <c r="A541" s="151"/>
      <c r="B541" s="146"/>
      <c r="C541" s="165"/>
      <c r="D541" s="165"/>
      <c r="E541" s="146"/>
      <c r="F541" s="244"/>
      <c r="G541" s="146"/>
      <c r="H541" s="146"/>
      <c r="I541" s="146"/>
      <c r="J541" s="146"/>
    </row>
    <row r="542" spans="1:10" ht="23.25">
      <c r="A542" s="151"/>
      <c r="B542" s="146"/>
      <c r="C542" s="165"/>
      <c r="D542" s="165"/>
      <c r="E542" s="146"/>
      <c r="F542" s="244"/>
      <c r="G542" s="146"/>
      <c r="H542" s="146"/>
      <c r="I542" s="146"/>
      <c r="J542" s="146"/>
    </row>
    <row r="543" spans="1:10" ht="23.25">
      <c r="A543" s="151"/>
      <c r="B543" s="146"/>
      <c r="C543" s="165"/>
      <c r="D543" s="165"/>
      <c r="E543" s="146"/>
      <c r="F543" s="244"/>
      <c r="G543" s="146"/>
      <c r="H543" s="146"/>
      <c r="I543" s="146"/>
      <c r="J543" s="146"/>
    </row>
    <row r="544" spans="1:10" ht="23.25">
      <c r="A544" s="151"/>
      <c r="B544" s="146"/>
      <c r="C544" s="165"/>
      <c r="D544" s="165"/>
      <c r="E544" s="146"/>
      <c r="F544" s="244"/>
      <c r="G544" s="146"/>
      <c r="H544" s="146"/>
      <c r="I544" s="146"/>
      <c r="J544" s="146"/>
    </row>
    <row r="545" spans="1:10" ht="23.25">
      <c r="A545" s="151"/>
      <c r="B545" s="146"/>
      <c r="C545" s="165"/>
      <c r="D545" s="165"/>
      <c r="E545" s="146"/>
      <c r="F545" s="244"/>
      <c r="G545" s="146"/>
      <c r="H545" s="146"/>
      <c r="I545" s="146"/>
      <c r="J545" s="146"/>
    </row>
    <row r="546" spans="1:10" ht="23.25">
      <c r="A546" s="151"/>
      <c r="B546" s="146"/>
      <c r="C546" s="165"/>
      <c r="D546" s="165"/>
      <c r="E546" s="146"/>
      <c r="F546" s="244"/>
      <c r="G546" s="146"/>
      <c r="H546" s="146"/>
      <c r="I546" s="146"/>
      <c r="J546" s="146"/>
    </row>
    <row r="547" spans="1:10" ht="23.25">
      <c r="A547" s="151"/>
      <c r="B547" s="146"/>
      <c r="C547" s="165"/>
      <c r="D547" s="165"/>
      <c r="E547" s="146"/>
      <c r="F547" s="244"/>
      <c r="G547" s="146"/>
      <c r="H547" s="146"/>
      <c r="I547" s="146"/>
      <c r="J547" s="146"/>
    </row>
    <row r="548" spans="1:10" ht="23.25">
      <c r="A548" s="151"/>
      <c r="B548" s="146"/>
      <c r="C548" s="165"/>
      <c r="D548" s="165"/>
      <c r="E548" s="146"/>
      <c r="F548" s="244"/>
      <c r="G548" s="146"/>
      <c r="H548" s="146"/>
      <c r="I548" s="146"/>
      <c r="J548" s="146"/>
    </row>
    <row r="549" spans="1:10" ht="23.25">
      <c r="A549" s="151"/>
      <c r="B549" s="146"/>
      <c r="C549" s="165"/>
      <c r="D549" s="165"/>
      <c r="E549" s="146"/>
      <c r="F549" s="244"/>
      <c r="G549" s="146"/>
      <c r="H549" s="146"/>
      <c r="I549" s="146"/>
      <c r="J549" s="146"/>
    </row>
    <row r="550" spans="1:10" ht="23.25">
      <c r="A550" s="151"/>
      <c r="B550" s="146"/>
      <c r="C550" s="165"/>
      <c r="D550" s="165"/>
      <c r="E550" s="146"/>
      <c r="F550" s="244"/>
      <c r="G550" s="146"/>
      <c r="H550" s="146"/>
      <c r="I550" s="146"/>
      <c r="J550" s="146"/>
    </row>
    <row r="551" spans="1:10" ht="23.25">
      <c r="A551" s="151"/>
      <c r="B551" s="146"/>
      <c r="C551" s="165"/>
      <c r="D551" s="165"/>
      <c r="E551" s="146"/>
      <c r="F551" s="244"/>
      <c r="G551" s="146"/>
      <c r="H551" s="146"/>
      <c r="I551" s="146"/>
      <c r="J551" s="146"/>
    </row>
    <row r="552" spans="1:10" ht="23.25">
      <c r="A552" s="151"/>
      <c r="B552" s="146"/>
      <c r="C552" s="165"/>
      <c r="D552" s="165"/>
      <c r="E552" s="146"/>
      <c r="F552" s="244"/>
      <c r="G552" s="146"/>
      <c r="H552" s="146"/>
      <c r="I552" s="146"/>
      <c r="J552" s="146"/>
    </row>
    <row r="553" spans="1:10" ht="23.25">
      <c r="A553" s="151"/>
      <c r="B553" s="146"/>
      <c r="C553" s="165"/>
      <c r="D553" s="165"/>
      <c r="E553" s="146"/>
      <c r="F553" s="244"/>
      <c r="G553" s="146"/>
      <c r="H553" s="146"/>
      <c r="I553" s="146"/>
      <c r="J553" s="146"/>
    </row>
    <row r="554" spans="1:10" ht="23.25">
      <c r="A554" s="151"/>
      <c r="B554" s="146"/>
      <c r="C554" s="165"/>
      <c r="D554" s="165"/>
      <c r="E554" s="146"/>
      <c r="F554" s="244"/>
      <c r="G554" s="146"/>
      <c r="H554" s="146"/>
      <c r="I554" s="146"/>
      <c r="J554" s="146"/>
    </row>
    <row r="555" spans="1:10" ht="23.25">
      <c r="A555" s="151"/>
      <c r="B555" s="146"/>
      <c r="C555" s="165"/>
      <c r="D555" s="165"/>
      <c r="E555" s="146"/>
      <c r="F555" s="244"/>
      <c r="G555" s="146"/>
      <c r="H555" s="146"/>
      <c r="I555" s="146"/>
      <c r="J555" s="146"/>
    </row>
    <row r="556" spans="1:10" ht="23.25">
      <c r="A556" s="151"/>
      <c r="B556" s="146"/>
      <c r="C556" s="165"/>
      <c r="D556" s="165"/>
      <c r="E556" s="146"/>
      <c r="F556" s="244"/>
      <c r="G556" s="146"/>
      <c r="H556" s="146"/>
      <c r="I556" s="146"/>
      <c r="J556" s="146"/>
    </row>
    <row r="557" spans="1:10" ht="23.25">
      <c r="A557" s="151"/>
      <c r="B557" s="146"/>
      <c r="C557" s="165"/>
      <c r="D557" s="165"/>
      <c r="E557" s="146"/>
      <c r="F557" s="244"/>
      <c r="G557" s="146"/>
      <c r="H557" s="146"/>
      <c r="I557" s="146"/>
      <c r="J557" s="146"/>
    </row>
    <row r="558" spans="1:10" ht="23.25">
      <c r="A558" s="151"/>
      <c r="B558" s="146"/>
      <c r="C558" s="165"/>
      <c r="D558" s="165"/>
      <c r="E558" s="146"/>
      <c r="F558" s="244"/>
      <c r="G558" s="146"/>
      <c r="H558" s="146"/>
      <c r="I558" s="146"/>
      <c r="J558" s="146"/>
    </row>
    <row r="559" spans="1:10" ht="23.25">
      <c r="A559" s="151"/>
      <c r="B559" s="146"/>
      <c r="C559" s="165"/>
      <c r="D559" s="165"/>
      <c r="E559" s="146"/>
      <c r="F559" s="244"/>
      <c r="G559" s="146"/>
      <c r="H559" s="146"/>
      <c r="I559" s="146"/>
      <c r="J559" s="146"/>
    </row>
    <row r="560" spans="1:10" ht="23.25">
      <c r="A560" s="151"/>
      <c r="B560" s="146"/>
      <c r="C560" s="165"/>
      <c r="D560" s="165"/>
      <c r="E560" s="146"/>
      <c r="F560" s="244"/>
      <c r="G560" s="146"/>
      <c r="H560" s="146"/>
      <c r="I560" s="146"/>
      <c r="J560" s="146"/>
    </row>
    <row r="561" spans="1:10" ht="23.25">
      <c r="A561" s="151"/>
      <c r="B561" s="146"/>
      <c r="C561" s="165"/>
      <c r="D561" s="165"/>
      <c r="E561" s="146"/>
      <c r="F561" s="244"/>
      <c r="G561" s="146"/>
      <c r="H561" s="146"/>
      <c r="I561" s="146"/>
      <c r="J561" s="146"/>
    </row>
    <row r="562" spans="1:10" ht="23.25">
      <c r="A562" s="151"/>
      <c r="B562" s="146"/>
      <c r="C562" s="165"/>
      <c r="D562" s="165"/>
      <c r="E562" s="146"/>
      <c r="F562" s="244"/>
      <c r="G562" s="146"/>
      <c r="H562" s="146"/>
      <c r="I562" s="146"/>
      <c r="J562" s="146"/>
    </row>
    <row r="563" spans="1:10" ht="23.25">
      <c r="A563" s="151"/>
      <c r="B563" s="146"/>
      <c r="C563" s="165"/>
      <c r="D563" s="165"/>
      <c r="E563" s="146"/>
      <c r="F563" s="244"/>
      <c r="G563" s="146"/>
      <c r="H563" s="146"/>
      <c r="I563" s="146"/>
      <c r="J563" s="146"/>
    </row>
    <row r="564" spans="1:10" ht="23.25">
      <c r="A564" s="151"/>
      <c r="B564" s="146"/>
      <c r="C564" s="165"/>
      <c r="D564" s="165"/>
      <c r="E564" s="146"/>
      <c r="F564" s="244"/>
      <c r="G564" s="146"/>
      <c r="H564" s="146"/>
      <c r="I564" s="146"/>
      <c r="J564" s="146"/>
    </row>
    <row r="565" spans="1:10" ht="23.25">
      <c r="A565" s="151"/>
      <c r="B565" s="146"/>
      <c r="C565" s="165"/>
      <c r="D565" s="165"/>
      <c r="E565" s="146"/>
      <c r="F565" s="244"/>
      <c r="G565" s="146"/>
      <c r="H565" s="146"/>
      <c r="I565" s="146"/>
      <c r="J565" s="146"/>
    </row>
    <row r="566" spans="1:10" ht="23.25">
      <c r="A566" s="151"/>
      <c r="B566" s="146"/>
      <c r="C566" s="165"/>
      <c r="D566" s="165"/>
      <c r="E566" s="146"/>
      <c r="F566" s="244"/>
      <c r="G566" s="146"/>
      <c r="H566" s="146"/>
      <c r="I566" s="146"/>
      <c r="J566" s="146"/>
    </row>
    <row r="567" spans="1:10" ht="23.25">
      <c r="A567" s="151"/>
      <c r="B567" s="146"/>
      <c r="C567" s="165"/>
      <c r="D567" s="165"/>
      <c r="E567" s="146"/>
      <c r="F567" s="244"/>
      <c r="G567" s="146"/>
      <c r="H567" s="146"/>
      <c r="I567" s="146"/>
      <c r="J567" s="146"/>
    </row>
    <row r="568" spans="1:10" ht="23.25">
      <c r="A568" s="151"/>
      <c r="B568" s="146"/>
      <c r="C568" s="165"/>
      <c r="D568" s="165"/>
      <c r="E568" s="146"/>
      <c r="F568" s="244"/>
      <c r="G568" s="146"/>
      <c r="H568" s="146"/>
      <c r="I568" s="146"/>
      <c r="J568" s="146"/>
    </row>
    <row r="569" spans="1:10" ht="23.25">
      <c r="A569" s="151"/>
      <c r="B569" s="146"/>
      <c r="C569" s="165"/>
      <c r="D569" s="165"/>
      <c r="E569" s="146"/>
      <c r="F569" s="244"/>
      <c r="G569" s="146"/>
      <c r="H569" s="146"/>
      <c r="I569" s="146"/>
      <c r="J569" s="146"/>
    </row>
    <row r="570" spans="1:10" ht="23.25">
      <c r="A570" s="151"/>
      <c r="B570" s="146"/>
      <c r="C570" s="165"/>
      <c r="D570" s="165"/>
      <c r="E570" s="146"/>
      <c r="F570" s="244"/>
      <c r="G570" s="146"/>
      <c r="H570" s="146"/>
      <c r="I570" s="146"/>
      <c r="J570" s="146"/>
    </row>
    <row r="571" spans="1:10" ht="23.25">
      <c r="A571" s="151"/>
      <c r="B571" s="146"/>
      <c r="C571" s="165"/>
      <c r="D571" s="165"/>
      <c r="E571" s="146"/>
      <c r="F571" s="244"/>
      <c r="G571" s="146"/>
      <c r="H571" s="146"/>
      <c r="I571" s="146"/>
      <c r="J571" s="146"/>
    </row>
    <row r="572" spans="1:10" ht="23.25">
      <c r="A572" s="151"/>
      <c r="B572" s="146"/>
      <c r="C572" s="165"/>
      <c r="D572" s="165"/>
      <c r="E572" s="146"/>
      <c r="F572" s="244"/>
      <c r="G572" s="146"/>
      <c r="H572" s="146"/>
      <c r="I572" s="146"/>
      <c r="J572" s="146"/>
    </row>
    <row r="573" spans="1:10" ht="23.25">
      <c r="A573" s="151"/>
      <c r="B573" s="146"/>
      <c r="C573" s="165"/>
      <c r="D573" s="165"/>
      <c r="E573" s="146"/>
      <c r="F573" s="244"/>
      <c r="G573" s="146"/>
      <c r="H573" s="146"/>
      <c r="I573" s="146"/>
      <c r="J573" s="146"/>
    </row>
    <row r="574" spans="1:10" ht="23.25">
      <c r="A574" s="151"/>
      <c r="B574" s="146"/>
      <c r="C574" s="165"/>
      <c r="D574" s="165"/>
      <c r="E574" s="146"/>
      <c r="F574" s="244"/>
      <c r="G574" s="146"/>
      <c r="H574" s="146"/>
      <c r="I574" s="146"/>
      <c r="J574" s="146"/>
    </row>
    <row r="575" spans="1:10" ht="23.25">
      <c r="A575" s="151"/>
      <c r="B575" s="146"/>
      <c r="C575" s="165"/>
      <c r="D575" s="165"/>
      <c r="E575" s="146"/>
      <c r="F575" s="244"/>
      <c r="G575" s="146"/>
      <c r="H575" s="146"/>
      <c r="I575" s="146"/>
      <c r="J575" s="146"/>
    </row>
    <row r="576" spans="1:10" ht="23.25">
      <c r="A576" s="151"/>
      <c r="B576" s="146"/>
      <c r="C576" s="165"/>
      <c r="D576" s="165"/>
      <c r="E576" s="146"/>
      <c r="F576" s="244"/>
      <c r="G576" s="146"/>
      <c r="H576" s="146"/>
      <c r="I576" s="146"/>
      <c r="J576" s="146"/>
    </row>
    <row r="577" spans="1:10" ht="23.25">
      <c r="A577" s="151"/>
      <c r="B577" s="146"/>
      <c r="C577" s="165"/>
      <c r="D577" s="165"/>
      <c r="E577" s="146"/>
      <c r="F577" s="244"/>
      <c r="G577" s="146"/>
      <c r="H577" s="146"/>
      <c r="I577" s="146"/>
      <c r="J577" s="146"/>
    </row>
    <row r="578" spans="1:10" ht="23.25">
      <c r="A578" s="151"/>
      <c r="B578" s="146"/>
      <c r="C578" s="165"/>
      <c r="D578" s="165"/>
      <c r="E578" s="146"/>
      <c r="F578" s="244"/>
      <c r="G578" s="146"/>
      <c r="H578" s="146"/>
      <c r="I578" s="146"/>
      <c r="J578" s="146"/>
    </row>
    <row r="579" spans="1:10" ht="23.25">
      <c r="A579" s="151"/>
      <c r="B579" s="146"/>
      <c r="C579" s="165"/>
      <c r="D579" s="165"/>
      <c r="E579" s="146"/>
      <c r="F579" s="244"/>
      <c r="G579" s="146"/>
      <c r="H579" s="146"/>
      <c r="I579" s="146"/>
      <c r="J579" s="146"/>
    </row>
    <row r="580" spans="1:10" ht="23.25">
      <c r="A580" s="151"/>
      <c r="B580" s="146"/>
      <c r="C580" s="165"/>
      <c r="D580" s="165"/>
      <c r="E580" s="146"/>
      <c r="F580" s="244"/>
      <c r="G580" s="146"/>
      <c r="H580" s="146"/>
      <c r="I580" s="146"/>
      <c r="J580" s="146"/>
    </row>
    <row r="581" spans="1:10" ht="23.25">
      <c r="A581" s="151"/>
      <c r="B581" s="146"/>
      <c r="C581" s="165"/>
      <c r="D581" s="165"/>
      <c r="E581" s="146"/>
      <c r="F581" s="244"/>
      <c r="G581" s="146"/>
      <c r="H581" s="146"/>
      <c r="I581" s="146"/>
      <c r="J581" s="146"/>
    </row>
    <row r="582" spans="1:10" ht="23.25">
      <c r="A582" s="151"/>
      <c r="B582" s="146"/>
      <c r="C582" s="165"/>
      <c r="D582" s="165"/>
      <c r="E582" s="146"/>
      <c r="F582" s="244"/>
      <c r="G582" s="146"/>
      <c r="H582" s="146"/>
      <c r="I582" s="146"/>
      <c r="J582" s="146"/>
    </row>
    <row r="583" spans="1:10" ht="23.25">
      <c r="A583" s="151"/>
      <c r="B583" s="146"/>
      <c r="C583" s="165"/>
      <c r="D583" s="165"/>
      <c r="E583" s="146"/>
      <c r="F583" s="244"/>
      <c r="G583" s="146"/>
      <c r="H583" s="146"/>
      <c r="I583" s="146"/>
      <c r="J583" s="146"/>
    </row>
    <row r="584" spans="1:10" ht="23.25">
      <c r="A584" s="151"/>
      <c r="B584" s="146"/>
      <c r="C584" s="165"/>
      <c r="D584" s="165"/>
      <c r="E584" s="146"/>
      <c r="F584" s="244"/>
      <c r="G584" s="146"/>
      <c r="H584" s="146"/>
      <c r="I584" s="146"/>
      <c r="J584" s="146"/>
    </row>
    <row r="585" spans="1:10" ht="23.25">
      <c r="A585" s="151"/>
      <c r="B585" s="146"/>
      <c r="C585" s="165"/>
      <c r="D585" s="165"/>
      <c r="E585" s="146"/>
      <c r="F585" s="244"/>
      <c r="G585" s="146"/>
      <c r="H585" s="146"/>
      <c r="I585" s="146"/>
      <c r="J585" s="146"/>
    </row>
    <row r="586" spans="1:10" ht="23.25">
      <c r="A586" s="151"/>
      <c r="B586" s="146"/>
      <c r="C586" s="165"/>
      <c r="D586" s="165"/>
      <c r="E586" s="146"/>
      <c r="F586" s="244"/>
      <c r="G586" s="146"/>
      <c r="H586" s="146"/>
      <c r="I586" s="146"/>
      <c r="J586" s="146"/>
    </row>
    <row r="587" spans="1:10" ht="23.25">
      <c r="A587" s="151"/>
      <c r="B587" s="146"/>
      <c r="C587" s="165"/>
      <c r="D587" s="165"/>
      <c r="E587" s="146"/>
      <c r="F587" s="244"/>
      <c r="G587" s="146"/>
      <c r="H587" s="146"/>
      <c r="I587" s="146"/>
      <c r="J587" s="146"/>
    </row>
    <row r="588" spans="1:10" ht="23.25">
      <c r="A588" s="151"/>
      <c r="B588" s="146"/>
      <c r="C588" s="165"/>
      <c r="D588" s="165"/>
      <c r="E588" s="146"/>
      <c r="F588" s="244"/>
      <c r="G588" s="146"/>
      <c r="H588" s="146"/>
      <c r="I588" s="146"/>
      <c r="J588" s="146"/>
    </row>
    <row r="589" spans="1:10" ht="23.25">
      <c r="A589" s="151"/>
      <c r="B589" s="146"/>
      <c r="C589" s="165"/>
      <c r="D589" s="165"/>
      <c r="E589" s="146"/>
      <c r="F589" s="244"/>
      <c r="G589" s="146"/>
      <c r="H589" s="146"/>
      <c r="I589" s="146"/>
      <c r="J589" s="146"/>
    </row>
    <row r="590" spans="1:10" ht="23.25">
      <c r="A590" s="151"/>
      <c r="B590" s="146"/>
      <c r="C590" s="165"/>
      <c r="D590" s="165"/>
      <c r="E590" s="146"/>
      <c r="F590" s="244"/>
      <c r="G590" s="146"/>
      <c r="H590" s="146"/>
      <c r="I590" s="146"/>
      <c r="J590" s="146"/>
    </row>
    <row r="591" spans="1:10" ht="23.25">
      <c r="A591" s="151"/>
      <c r="B591" s="146"/>
      <c r="C591" s="165"/>
      <c r="D591" s="165"/>
      <c r="E591" s="146"/>
      <c r="F591" s="244"/>
      <c r="G591" s="146"/>
      <c r="H591" s="146"/>
      <c r="I591" s="146"/>
      <c r="J591" s="146"/>
    </row>
    <row r="592" spans="1:10" ht="23.25">
      <c r="A592" s="151"/>
      <c r="B592" s="146"/>
      <c r="C592" s="165"/>
      <c r="D592" s="165"/>
      <c r="E592" s="146"/>
      <c r="F592" s="244"/>
      <c r="G592" s="146"/>
      <c r="H592" s="146"/>
      <c r="I592" s="146"/>
      <c r="J592" s="146"/>
    </row>
    <row r="593" spans="1:10" ht="23.25">
      <c r="A593" s="151"/>
      <c r="B593" s="146"/>
      <c r="C593" s="165"/>
      <c r="D593" s="165"/>
      <c r="E593" s="146"/>
      <c r="F593" s="244"/>
      <c r="G593" s="146"/>
      <c r="H593" s="146"/>
      <c r="I593" s="146"/>
      <c r="J593" s="146"/>
    </row>
    <row r="594" spans="1:10" ht="23.25">
      <c r="A594" s="151"/>
      <c r="B594" s="146"/>
      <c r="C594" s="165"/>
      <c r="D594" s="165"/>
      <c r="E594" s="146"/>
      <c r="F594" s="244"/>
      <c r="G594" s="146"/>
      <c r="H594" s="146"/>
      <c r="I594" s="146"/>
      <c r="J594" s="146"/>
    </row>
    <row r="595" spans="1:10" ht="23.25">
      <c r="A595" s="151"/>
      <c r="B595" s="146"/>
      <c r="C595" s="165"/>
      <c r="D595" s="165"/>
      <c r="E595" s="146"/>
      <c r="F595" s="244"/>
      <c r="G595" s="146"/>
      <c r="H595" s="146"/>
      <c r="I595" s="146"/>
      <c r="J595" s="146"/>
    </row>
    <row r="596" spans="1:10" ht="23.25">
      <c r="A596" s="151"/>
      <c r="B596" s="146"/>
      <c r="C596" s="165"/>
      <c r="D596" s="165"/>
      <c r="E596" s="146"/>
      <c r="F596" s="244"/>
      <c r="G596" s="146"/>
      <c r="H596" s="146"/>
      <c r="I596" s="146"/>
      <c r="J596" s="146"/>
    </row>
    <row r="597" spans="1:10" ht="23.25">
      <c r="A597" s="151"/>
      <c r="B597" s="146"/>
      <c r="C597" s="165"/>
      <c r="D597" s="165"/>
      <c r="E597" s="146"/>
      <c r="F597" s="244"/>
      <c r="G597" s="146"/>
      <c r="H597" s="146"/>
      <c r="I597" s="146"/>
      <c r="J597" s="146"/>
    </row>
    <row r="598" spans="1:10" ht="23.25">
      <c r="A598" s="151"/>
      <c r="B598" s="146"/>
      <c r="C598" s="165"/>
      <c r="D598" s="165"/>
      <c r="E598" s="146"/>
      <c r="F598" s="244"/>
      <c r="G598" s="146"/>
      <c r="H598" s="146"/>
      <c r="I598" s="146"/>
      <c r="J598" s="146"/>
    </row>
    <row r="599" spans="1:10" ht="23.25">
      <c r="A599" s="151"/>
      <c r="B599" s="146"/>
      <c r="C599" s="165"/>
      <c r="D599" s="165"/>
      <c r="E599" s="146"/>
      <c r="F599" s="244"/>
      <c r="G599" s="146"/>
      <c r="H599" s="146"/>
      <c r="I599" s="146"/>
      <c r="J599" s="146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65"/>
  <sheetViews>
    <sheetView zoomScale="89" zoomScaleNormal="89" zoomScalePageLayoutView="0" workbookViewId="0" topLeftCell="B1">
      <selection activeCell="O10" sqref="O1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5" customWidth="1"/>
    <col min="4" max="4" width="12.00390625" style="5" customWidth="1"/>
    <col min="5" max="7" width="12.57421875" style="87" customWidth="1"/>
    <col min="8" max="8" width="13.8515625" style="87" customWidth="1"/>
    <col min="9" max="9" width="13.7109375" style="2" customWidth="1"/>
    <col min="10" max="12" width="12.7109375" style="91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24" t="s">
        <v>0</v>
      </c>
      <c r="D2" s="3"/>
      <c r="E2" s="103"/>
      <c r="F2" s="103"/>
      <c r="G2" s="103"/>
      <c r="H2" s="103"/>
      <c r="J2" s="112"/>
      <c r="K2" s="112"/>
      <c r="L2" s="112"/>
      <c r="M2" s="4"/>
      <c r="N2" s="4"/>
    </row>
    <row r="3" spans="3:8" ht="24">
      <c r="C3" s="95" t="s">
        <v>135</v>
      </c>
      <c r="H3" s="87" t="s">
        <v>1</v>
      </c>
    </row>
    <row r="4" spans="3:8" ht="24">
      <c r="C4" s="95" t="s">
        <v>136</v>
      </c>
      <c r="H4" s="87" t="s">
        <v>2</v>
      </c>
    </row>
    <row r="5" spans="3:8" ht="27.75" thickBot="1">
      <c r="C5" s="95" t="s">
        <v>137</v>
      </c>
      <c r="H5" s="87" t="s">
        <v>3</v>
      </c>
    </row>
    <row r="6" spans="3:14" ht="120">
      <c r="C6" s="125" t="s">
        <v>4</v>
      </c>
      <c r="D6" s="6" t="s">
        <v>5</v>
      </c>
      <c r="E6" s="104" t="s">
        <v>6</v>
      </c>
      <c r="F6" s="107"/>
      <c r="G6" s="108" t="s">
        <v>7</v>
      </c>
      <c r="H6" s="108" t="s">
        <v>8</v>
      </c>
      <c r="I6" s="7" t="s">
        <v>9</v>
      </c>
      <c r="J6" s="113"/>
      <c r="K6" s="113"/>
      <c r="L6" s="113"/>
      <c r="M6" s="8"/>
      <c r="N6" s="8"/>
    </row>
    <row r="7" spans="3:14" ht="72">
      <c r="C7" s="126"/>
      <c r="D7" s="9" t="s">
        <v>10</v>
      </c>
      <c r="E7" s="105" t="s">
        <v>11</v>
      </c>
      <c r="F7" s="105" t="s">
        <v>12</v>
      </c>
      <c r="G7" s="109" t="s">
        <v>13</v>
      </c>
      <c r="H7" s="105" t="s">
        <v>14</v>
      </c>
      <c r="I7" s="110"/>
      <c r="J7" s="18"/>
      <c r="K7" s="18"/>
      <c r="L7" s="18"/>
      <c r="M7" s="10"/>
      <c r="N7" s="10"/>
    </row>
    <row r="8" spans="3:36" ht="24">
      <c r="C8" s="127" t="s">
        <v>15</v>
      </c>
      <c r="D8" s="62" t="s">
        <v>16</v>
      </c>
      <c r="E8" s="106" t="s">
        <v>17</v>
      </c>
      <c r="F8" s="106" t="s">
        <v>18</v>
      </c>
      <c r="G8" s="106" t="s">
        <v>19</v>
      </c>
      <c r="H8" s="106" t="s">
        <v>20</v>
      </c>
      <c r="I8" s="63" t="s">
        <v>21</v>
      </c>
      <c r="J8" s="114"/>
      <c r="K8" s="114"/>
      <c r="L8" s="114"/>
      <c r="M8" s="11"/>
      <c r="N8" s="11"/>
      <c r="P8" s="4"/>
      <c r="Q8" s="4"/>
      <c r="R8" s="4"/>
      <c r="S8" s="4"/>
      <c r="T8" s="4"/>
      <c r="U8" s="4"/>
      <c r="V8" s="4"/>
      <c r="W8" s="4"/>
      <c r="X8" s="12"/>
      <c r="Z8" s="12"/>
      <c r="AB8" s="12"/>
      <c r="AD8" s="12"/>
      <c r="AF8" s="12"/>
      <c r="AH8" s="12"/>
      <c r="AJ8" s="12"/>
    </row>
    <row r="9" spans="1:37" s="13" customFormat="1" ht="24">
      <c r="A9" s="64"/>
      <c r="B9" s="65">
        <v>1</v>
      </c>
      <c r="C9" s="269">
        <v>22435</v>
      </c>
      <c r="D9" s="66">
        <v>344.16</v>
      </c>
      <c r="E9" s="66">
        <v>0.4</v>
      </c>
      <c r="F9" s="67">
        <f aca="true" t="shared" si="0" ref="F9:F36">E9*0.0864</f>
        <v>0.03456</v>
      </c>
      <c r="G9" s="18">
        <f>+AVERAGE(J9:L9)</f>
        <v>2.1346133333333333</v>
      </c>
      <c r="H9" s="69">
        <f>G9*F9</f>
        <v>0.0737722368</v>
      </c>
      <c r="I9" s="96" t="s">
        <v>43</v>
      </c>
      <c r="J9" s="14">
        <v>0</v>
      </c>
      <c r="K9" s="14">
        <v>6.40384</v>
      </c>
      <c r="L9" s="14">
        <v>0</v>
      </c>
      <c r="M9" s="68"/>
      <c r="N9" s="68"/>
      <c r="O9" s="6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3" customFormat="1" ht="24">
      <c r="A10" s="64"/>
      <c r="B10" s="65">
        <f aca="true" t="shared" si="1" ref="B10:B36">+B9+1</f>
        <v>2</v>
      </c>
      <c r="C10" s="269">
        <v>241569</v>
      </c>
      <c r="D10" s="66">
        <v>344.14</v>
      </c>
      <c r="E10" s="66">
        <v>0.49</v>
      </c>
      <c r="F10" s="67">
        <f t="shared" si="0"/>
        <v>0.042336</v>
      </c>
      <c r="G10" s="18">
        <f aca="true" t="shared" si="2" ref="G10:G22">+AVERAGE(J10:L10)</f>
        <v>4.931016666666667</v>
      </c>
      <c r="H10" s="69">
        <f aca="true" t="shared" si="3" ref="H10:H22">G10*F10</f>
        <v>0.20875952160000003</v>
      </c>
      <c r="I10" s="97" t="s">
        <v>44</v>
      </c>
      <c r="J10" s="14">
        <v>1.84993</v>
      </c>
      <c r="K10" s="14">
        <v>5.98176</v>
      </c>
      <c r="L10" s="14">
        <v>6.96136</v>
      </c>
      <c r="M10" s="68"/>
      <c r="N10" s="68"/>
      <c r="O10" s="6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3" customFormat="1" ht="24">
      <c r="A11" s="64"/>
      <c r="B11" s="65">
        <f t="shared" si="1"/>
        <v>3</v>
      </c>
      <c r="C11" s="270" t="s">
        <v>147</v>
      </c>
      <c r="D11" s="66">
        <v>344.995</v>
      </c>
      <c r="E11" s="66">
        <v>6.86</v>
      </c>
      <c r="F11" s="67">
        <f t="shared" si="0"/>
        <v>0.592704</v>
      </c>
      <c r="G11" s="18">
        <f t="shared" si="2"/>
        <v>147.6898666666667</v>
      </c>
      <c r="H11" s="69">
        <f t="shared" si="3"/>
        <v>87.53637473280001</v>
      </c>
      <c r="I11" s="97" t="s">
        <v>45</v>
      </c>
      <c r="J11" s="14">
        <v>153.40136</v>
      </c>
      <c r="K11" s="14">
        <v>153.19666</v>
      </c>
      <c r="L11" s="14">
        <v>136.47158</v>
      </c>
      <c r="M11" s="68"/>
      <c r="N11" s="68"/>
      <c r="O11" s="6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3" customFormat="1" ht="24">
      <c r="A12" s="64"/>
      <c r="B12" s="65">
        <f t="shared" si="1"/>
        <v>4</v>
      </c>
      <c r="C12" s="270" t="s">
        <v>141</v>
      </c>
      <c r="D12" s="66">
        <v>344.13</v>
      </c>
      <c r="E12" s="66">
        <v>0.35</v>
      </c>
      <c r="F12" s="67">
        <f t="shared" si="0"/>
        <v>0.03024</v>
      </c>
      <c r="G12" s="18">
        <f t="shared" si="2"/>
        <v>24.94721</v>
      </c>
      <c r="H12" s="69">
        <f t="shared" si="3"/>
        <v>0.7544036303999999</v>
      </c>
      <c r="I12" s="97" t="s">
        <v>46</v>
      </c>
      <c r="J12" s="14">
        <v>22.46803</v>
      </c>
      <c r="K12" s="14">
        <v>25.42124</v>
      </c>
      <c r="L12" s="14">
        <v>26.95236</v>
      </c>
      <c r="M12" s="68"/>
      <c r="N12" s="68"/>
      <c r="O12" s="6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3" customFormat="1" ht="24">
      <c r="A13" s="64"/>
      <c r="B13" s="65">
        <f t="shared" si="1"/>
        <v>5</v>
      </c>
      <c r="C13" s="270" t="s">
        <v>142</v>
      </c>
      <c r="D13" s="66">
        <v>344.25</v>
      </c>
      <c r="E13" s="66">
        <v>1.53</v>
      </c>
      <c r="F13" s="67">
        <f t="shared" si="0"/>
        <v>0.132192</v>
      </c>
      <c r="G13" s="18">
        <f t="shared" si="2"/>
        <v>32.71105</v>
      </c>
      <c r="H13" s="69">
        <f t="shared" si="3"/>
        <v>4.3241391216</v>
      </c>
      <c r="I13" s="65" t="s">
        <v>47</v>
      </c>
      <c r="J13" s="14">
        <v>36.98095</v>
      </c>
      <c r="K13" s="14">
        <v>36.6242</v>
      </c>
      <c r="L13" s="14">
        <v>24.528</v>
      </c>
      <c r="M13" s="68"/>
      <c r="N13" s="68"/>
      <c r="O13" s="6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3" customFormat="1" ht="24">
      <c r="A14" s="64"/>
      <c r="B14" s="65">
        <f t="shared" si="1"/>
        <v>6</v>
      </c>
      <c r="C14" s="270" t="s">
        <v>145</v>
      </c>
      <c r="D14" s="66">
        <v>344.15</v>
      </c>
      <c r="E14" s="66">
        <v>0.61</v>
      </c>
      <c r="F14" s="67">
        <f t="shared" si="0"/>
        <v>0.052704</v>
      </c>
      <c r="G14" s="18">
        <f t="shared" si="2"/>
        <v>41.01287666666666</v>
      </c>
      <c r="H14" s="69">
        <f t="shared" si="3"/>
        <v>2.16154265184</v>
      </c>
      <c r="I14" s="65" t="s">
        <v>48</v>
      </c>
      <c r="J14" s="14">
        <v>46.5453</v>
      </c>
      <c r="K14" s="14">
        <v>31.37656</v>
      </c>
      <c r="L14" s="14">
        <v>45.11677</v>
      </c>
      <c r="M14" s="68"/>
      <c r="N14" s="68"/>
      <c r="O14" s="6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15" ht="24">
      <c r="A15" s="10"/>
      <c r="B15" s="65">
        <f t="shared" si="1"/>
        <v>7</v>
      </c>
      <c r="C15" s="271" t="s">
        <v>146</v>
      </c>
      <c r="D15" s="71">
        <v>344.14</v>
      </c>
      <c r="E15" s="71">
        <v>5.92</v>
      </c>
      <c r="F15" s="67">
        <f t="shared" si="0"/>
        <v>0.511488</v>
      </c>
      <c r="G15" s="18">
        <f t="shared" si="2"/>
        <v>11.541603333333333</v>
      </c>
      <c r="H15" s="69">
        <f t="shared" si="3"/>
        <v>5.90339160576</v>
      </c>
      <c r="I15" s="98" t="s">
        <v>49</v>
      </c>
      <c r="J15" s="14">
        <v>4.63177</v>
      </c>
      <c r="K15" s="14">
        <v>11.53678</v>
      </c>
      <c r="L15" s="14">
        <v>18.45626</v>
      </c>
      <c r="M15" s="17"/>
      <c r="N15" s="17"/>
      <c r="O15" s="10"/>
    </row>
    <row r="16" spans="1:15" ht="24">
      <c r="A16" s="10"/>
      <c r="B16" s="65">
        <f t="shared" si="1"/>
        <v>8</v>
      </c>
      <c r="C16" s="69" t="s">
        <v>144</v>
      </c>
      <c r="D16" s="71">
        <v>344.39</v>
      </c>
      <c r="E16" s="71">
        <v>2.47</v>
      </c>
      <c r="F16" s="67">
        <f t="shared" si="0"/>
        <v>0.21340800000000001</v>
      </c>
      <c r="G16" s="18">
        <f t="shared" si="2"/>
        <v>64.21896333333333</v>
      </c>
      <c r="H16" s="69">
        <f t="shared" si="3"/>
        <v>13.704840527040002</v>
      </c>
      <c r="I16" s="98" t="s">
        <v>50</v>
      </c>
      <c r="J16" s="14">
        <v>60.63153</v>
      </c>
      <c r="K16" s="14">
        <v>79.60681</v>
      </c>
      <c r="L16" s="14">
        <v>52.41855</v>
      </c>
      <c r="M16" s="17"/>
      <c r="N16" s="17"/>
      <c r="O16" s="10"/>
    </row>
    <row r="17" spans="1:15" ht="24">
      <c r="A17" s="10"/>
      <c r="B17" s="65">
        <f t="shared" si="1"/>
        <v>9</v>
      </c>
      <c r="C17" s="69" t="s">
        <v>143</v>
      </c>
      <c r="D17" s="71">
        <v>344.22</v>
      </c>
      <c r="E17" s="71">
        <v>1.64</v>
      </c>
      <c r="F17" s="67">
        <f t="shared" si="0"/>
        <v>0.141696</v>
      </c>
      <c r="G17" s="18">
        <f t="shared" si="2"/>
        <v>122.28858333333334</v>
      </c>
      <c r="H17" s="69">
        <f t="shared" si="3"/>
        <v>17.327803103999997</v>
      </c>
      <c r="I17" s="98" t="s">
        <v>51</v>
      </c>
      <c r="J17" s="14">
        <v>95.76202</v>
      </c>
      <c r="K17" s="14">
        <v>148.89247</v>
      </c>
      <c r="L17" s="14">
        <v>122.21126</v>
      </c>
      <c r="M17" s="17"/>
      <c r="N17" s="17"/>
      <c r="O17" s="10"/>
    </row>
    <row r="18" spans="1:15" ht="24">
      <c r="A18" s="10"/>
      <c r="B18" s="65">
        <f t="shared" si="1"/>
        <v>10</v>
      </c>
      <c r="C18" s="69" t="s">
        <v>165</v>
      </c>
      <c r="D18" s="87">
        <v>345.78</v>
      </c>
      <c r="E18" s="71">
        <v>5.81</v>
      </c>
      <c r="F18" s="67">
        <f t="shared" si="0"/>
        <v>0.501984</v>
      </c>
      <c r="G18" s="18">
        <f t="shared" si="2"/>
        <v>106.51290333333334</v>
      </c>
      <c r="H18" s="69">
        <f t="shared" si="3"/>
        <v>53.46777326688</v>
      </c>
      <c r="I18" s="98" t="s">
        <v>52</v>
      </c>
      <c r="J18" s="14">
        <v>104.55876</v>
      </c>
      <c r="K18" s="14">
        <v>104.03072</v>
      </c>
      <c r="L18" s="14">
        <v>110.94923</v>
      </c>
      <c r="M18" s="17"/>
      <c r="N18" s="71">
        <v>354.78</v>
      </c>
      <c r="O18" s="10"/>
    </row>
    <row r="19" spans="1:15" ht="24">
      <c r="A19" s="10"/>
      <c r="B19" s="65">
        <f t="shared" si="1"/>
        <v>11</v>
      </c>
      <c r="C19" s="69" t="s">
        <v>164</v>
      </c>
      <c r="D19" s="71">
        <v>345.02</v>
      </c>
      <c r="E19" s="71">
        <v>8.67</v>
      </c>
      <c r="F19" s="67">
        <f t="shared" si="0"/>
        <v>0.7490880000000001</v>
      </c>
      <c r="G19" s="18">
        <f t="shared" si="2"/>
        <v>94.52062000000001</v>
      </c>
      <c r="H19" s="69">
        <f t="shared" si="3"/>
        <v>70.80426219456001</v>
      </c>
      <c r="I19" s="98" t="s">
        <v>53</v>
      </c>
      <c r="J19" s="14">
        <v>63.60867</v>
      </c>
      <c r="K19" s="14">
        <v>110.20696</v>
      </c>
      <c r="L19" s="14">
        <v>109.74623</v>
      </c>
      <c r="M19" s="17"/>
      <c r="N19" s="17"/>
      <c r="O19" s="10"/>
    </row>
    <row r="20" spans="1:15" ht="24">
      <c r="A20" s="10"/>
      <c r="B20" s="65">
        <f t="shared" si="1"/>
        <v>12</v>
      </c>
      <c r="C20" s="69" t="s">
        <v>163</v>
      </c>
      <c r="D20" s="71">
        <v>345.05</v>
      </c>
      <c r="E20" s="71">
        <v>8.19</v>
      </c>
      <c r="F20" s="67">
        <f t="shared" si="0"/>
        <v>0.707616</v>
      </c>
      <c r="G20" s="18">
        <f t="shared" si="2"/>
        <v>150.41249000000002</v>
      </c>
      <c r="H20" s="69">
        <f t="shared" si="3"/>
        <v>106.43428452384002</v>
      </c>
      <c r="I20" s="98" t="s">
        <v>54</v>
      </c>
      <c r="J20" s="14">
        <v>139.99082</v>
      </c>
      <c r="K20" s="14">
        <v>169.36832</v>
      </c>
      <c r="L20" s="14">
        <v>141.87833</v>
      </c>
      <c r="M20" s="17"/>
      <c r="N20" s="17"/>
      <c r="O20" s="10"/>
    </row>
    <row r="21" spans="1:15" ht="24">
      <c r="A21" s="10"/>
      <c r="B21" s="65">
        <f t="shared" si="1"/>
        <v>13</v>
      </c>
      <c r="C21" s="69" t="s">
        <v>162</v>
      </c>
      <c r="D21" s="71">
        <v>344.74</v>
      </c>
      <c r="E21" s="71">
        <v>5.19</v>
      </c>
      <c r="F21" s="67">
        <f t="shared" si="0"/>
        <v>0.44841600000000004</v>
      </c>
      <c r="G21" s="18">
        <f t="shared" si="2"/>
        <v>104.18490666666666</v>
      </c>
      <c r="H21" s="69">
        <f t="shared" si="3"/>
        <v>46.71817910784</v>
      </c>
      <c r="I21" s="98" t="s">
        <v>55</v>
      </c>
      <c r="J21" s="14">
        <v>94.95498</v>
      </c>
      <c r="K21" s="14">
        <v>104.10028</v>
      </c>
      <c r="L21" s="14">
        <v>113.49946</v>
      </c>
      <c r="M21" s="17"/>
      <c r="N21" s="17"/>
      <c r="O21" s="10"/>
    </row>
    <row r="22" spans="1:15" ht="24">
      <c r="A22" s="10"/>
      <c r="B22" s="65">
        <f t="shared" si="1"/>
        <v>14</v>
      </c>
      <c r="C22" s="69" t="s">
        <v>161</v>
      </c>
      <c r="D22" s="71">
        <v>344.53</v>
      </c>
      <c r="E22" s="71">
        <v>3.44</v>
      </c>
      <c r="F22" s="67">
        <f t="shared" si="0"/>
        <v>0.29721600000000004</v>
      </c>
      <c r="G22" s="18">
        <f t="shared" si="2"/>
        <v>47.854099999999995</v>
      </c>
      <c r="H22" s="69">
        <f t="shared" si="3"/>
        <v>14.2230041856</v>
      </c>
      <c r="I22" s="98" t="s">
        <v>56</v>
      </c>
      <c r="J22" s="14">
        <v>45.79577</v>
      </c>
      <c r="K22" s="14">
        <v>39.78855</v>
      </c>
      <c r="L22" s="14">
        <v>57.97798</v>
      </c>
      <c r="M22" s="17"/>
      <c r="N22" s="17"/>
      <c r="O22" s="10"/>
    </row>
    <row r="23" spans="1:15" ht="24">
      <c r="A23" s="10"/>
      <c r="B23" s="65">
        <f t="shared" si="1"/>
        <v>15</v>
      </c>
      <c r="C23" s="69" t="s">
        <v>160</v>
      </c>
      <c r="D23" s="71">
        <v>344.44</v>
      </c>
      <c r="E23" s="71">
        <v>1.37</v>
      </c>
      <c r="F23" s="67">
        <f t="shared" si="0"/>
        <v>0.11836800000000001</v>
      </c>
      <c r="G23" s="18">
        <f>+AVERAGE(J23:L23)</f>
        <v>25.30412</v>
      </c>
      <c r="H23" s="69">
        <f>G23*F23</f>
        <v>2.9951980761600003</v>
      </c>
      <c r="I23" s="98" t="s">
        <v>57</v>
      </c>
      <c r="J23" s="14">
        <v>34.02596</v>
      </c>
      <c r="K23" s="14">
        <v>24.00561</v>
      </c>
      <c r="L23" s="14">
        <v>17.88079</v>
      </c>
      <c r="M23" s="17"/>
      <c r="N23" s="17"/>
      <c r="O23" s="10"/>
    </row>
    <row r="24" spans="1:15" ht="24">
      <c r="A24" s="10"/>
      <c r="B24" s="65">
        <f t="shared" si="1"/>
        <v>16</v>
      </c>
      <c r="C24" s="69" t="s">
        <v>159</v>
      </c>
      <c r="D24" s="71">
        <v>344.28</v>
      </c>
      <c r="E24" s="71">
        <v>1.27</v>
      </c>
      <c r="F24" s="67">
        <f t="shared" si="0"/>
        <v>0.109728</v>
      </c>
      <c r="G24" s="18">
        <f>+AVERAGE(J24:L24)</f>
        <v>14.296669999999999</v>
      </c>
      <c r="H24" s="69">
        <f>G24*F24</f>
        <v>1.5687450057599999</v>
      </c>
      <c r="I24" s="98" t="s">
        <v>58</v>
      </c>
      <c r="J24" s="14">
        <v>24.12584</v>
      </c>
      <c r="K24" s="91">
        <v>8.56356</v>
      </c>
      <c r="L24" s="14">
        <v>10.20061</v>
      </c>
      <c r="M24" s="17"/>
      <c r="N24" s="17"/>
      <c r="O24" s="10"/>
    </row>
    <row r="25" spans="1:15" ht="24">
      <c r="A25" s="10"/>
      <c r="B25" s="65">
        <f t="shared" si="1"/>
        <v>17</v>
      </c>
      <c r="C25" s="69" t="s">
        <v>158</v>
      </c>
      <c r="D25" s="71">
        <v>344.22</v>
      </c>
      <c r="E25" s="71">
        <v>0.9</v>
      </c>
      <c r="F25" s="67">
        <f t="shared" si="0"/>
        <v>0.07776000000000001</v>
      </c>
      <c r="G25" s="18">
        <f>+AVERAGE(J25:L25)</f>
        <v>19.85849</v>
      </c>
      <c r="H25" s="69">
        <f>G25*F25</f>
        <v>1.5441961824000001</v>
      </c>
      <c r="I25" s="98" t="s">
        <v>59</v>
      </c>
      <c r="J25" s="14">
        <v>21.20066</v>
      </c>
      <c r="K25" s="14">
        <v>20.29021</v>
      </c>
      <c r="L25" s="14">
        <v>18.0846</v>
      </c>
      <c r="M25" s="17"/>
      <c r="N25" s="17"/>
      <c r="O25" s="10"/>
    </row>
    <row r="26" spans="1:15" ht="24">
      <c r="A26" s="10"/>
      <c r="B26" s="65">
        <f t="shared" si="1"/>
        <v>18</v>
      </c>
      <c r="C26" s="69" t="s">
        <v>157</v>
      </c>
      <c r="D26" s="71">
        <v>344.22</v>
      </c>
      <c r="E26" s="71">
        <v>0.7</v>
      </c>
      <c r="F26" s="67">
        <f t="shared" si="0"/>
        <v>0.06048</v>
      </c>
      <c r="G26" s="18">
        <f>+AVERAGE(J26:L26)</f>
        <v>13.717703333333333</v>
      </c>
      <c r="H26" s="69">
        <f>G26*F26</f>
        <v>0.8296466976</v>
      </c>
      <c r="I26" s="98" t="s">
        <v>60</v>
      </c>
      <c r="J26" s="14">
        <v>20.21188</v>
      </c>
      <c r="K26" s="14">
        <v>5.27952</v>
      </c>
      <c r="L26" s="14">
        <v>15.66171</v>
      </c>
      <c r="M26" s="17"/>
      <c r="N26" s="72"/>
      <c r="O26" s="10"/>
    </row>
    <row r="27" spans="1:15" ht="24">
      <c r="A27" s="10"/>
      <c r="B27" s="65">
        <f t="shared" si="1"/>
        <v>19</v>
      </c>
      <c r="C27" s="69" t="s">
        <v>156</v>
      </c>
      <c r="D27" s="71">
        <v>344.19</v>
      </c>
      <c r="E27" s="71">
        <v>0.55</v>
      </c>
      <c r="F27" s="67">
        <f t="shared" si="0"/>
        <v>0.04752000000000001</v>
      </c>
      <c r="G27" s="18">
        <f aca="true" t="shared" si="4" ref="G27:G32">+AVERAGE(J27:L27)</f>
        <v>12.49327</v>
      </c>
      <c r="H27" s="69">
        <f aca="true" t="shared" si="5" ref="H27:H32">G27*F27</f>
        <v>0.5936801904000001</v>
      </c>
      <c r="I27" s="98" t="s">
        <v>61</v>
      </c>
      <c r="J27" s="14">
        <v>11.46301</v>
      </c>
      <c r="K27" s="14">
        <v>17.76133</v>
      </c>
      <c r="L27" s="14">
        <v>8.25547</v>
      </c>
      <c r="M27" s="17"/>
      <c r="N27" s="17"/>
      <c r="O27" s="10"/>
    </row>
    <row r="28" spans="1:15" ht="24">
      <c r="A28" s="10"/>
      <c r="B28" s="65">
        <f t="shared" si="1"/>
        <v>20</v>
      </c>
      <c r="C28" s="69" t="s">
        <v>155</v>
      </c>
      <c r="D28" s="71">
        <v>344.16</v>
      </c>
      <c r="E28" s="71">
        <v>0.49</v>
      </c>
      <c r="F28" s="67">
        <f t="shared" si="0"/>
        <v>0.042336</v>
      </c>
      <c r="I28" s="98" t="s">
        <v>62</v>
      </c>
      <c r="J28" s="14">
        <v>0</v>
      </c>
      <c r="K28" s="14">
        <v>0</v>
      </c>
      <c r="L28" s="14">
        <v>0</v>
      </c>
      <c r="M28" s="17"/>
      <c r="N28" s="18">
        <f>+AVERAGE(J28:L28)</f>
        <v>0</v>
      </c>
      <c r="O28" s="69">
        <f>N28*F28</f>
        <v>0</v>
      </c>
    </row>
    <row r="29" spans="1:15" ht="24">
      <c r="A29" s="10"/>
      <c r="B29" s="65">
        <f t="shared" si="1"/>
        <v>21</v>
      </c>
      <c r="C29" s="69" t="s">
        <v>154</v>
      </c>
      <c r="D29" s="71">
        <v>344.16</v>
      </c>
      <c r="E29" s="71">
        <v>0.48</v>
      </c>
      <c r="F29" s="67">
        <f t="shared" si="0"/>
        <v>0.041472</v>
      </c>
      <c r="I29" s="98" t="s">
        <v>63</v>
      </c>
      <c r="J29" s="14">
        <v>0</v>
      </c>
      <c r="K29" s="14">
        <v>0</v>
      </c>
      <c r="L29" s="14">
        <v>0</v>
      </c>
      <c r="M29" s="17"/>
      <c r="N29" s="18">
        <f>+AVERAGE(J29:L29)</f>
        <v>0</v>
      </c>
      <c r="O29" s="69">
        <f>N29*F29</f>
        <v>0</v>
      </c>
    </row>
    <row r="30" spans="1:15" ht="24">
      <c r="A30" s="10" t="s">
        <v>148</v>
      </c>
      <c r="B30" s="65">
        <f t="shared" si="1"/>
        <v>22</v>
      </c>
      <c r="C30" s="69" t="s">
        <v>153</v>
      </c>
      <c r="D30" s="71">
        <v>344.14</v>
      </c>
      <c r="E30" s="71">
        <v>0.37</v>
      </c>
      <c r="F30" s="67">
        <f t="shared" si="0"/>
        <v>0.031968</v>
      </c>
      <c r="G30" s="18">
        <f t="shared" si="4"/>
        <v>6.119326666666667</v>
      </c>
      <c r="H30" s="69">
        <f t="shared" si="5"/>
        <v>0.19562263488000003</v>
      </c>
      <c r="I30" s="98" t="s">
        <v>64</v>
      </c>
      <c r="J30" s="14">
        <v>3.92208</v>
      </c>
      <c r="K30" s="14">
        <v>14.4359</v>
      </c>
      <c r="L30" s="14">
        <v>0</v>
      </c>
      <c r="M30" s="17"/>
      <c r="N30" s="17"/>
      <c r="O30" s="10"/>
    </row>
    <row r="31" spans="1:15" ht="24">
      <c r="A31" s="10"/>
      <c r="B31" s="65">
        <f t="shared" si="1"/>
        <v>23</v>
      </c>
      <c r="C31" s="69" t="s">
        <v>149</v>
      </c>
      <c r="D31" s="71">
        <v>344.14</v>
      </c>
      <c r="E31" s="71">
        <v>0.35</v>
      </c>
      <c r="F31" s="67">
        <f t="shared" si="0"/>
        <v>0.03024</v>
      </c>
      <c r="G31" s="18">
        <f t="shared" si="4"/>
        <v>3.421936666666667</v>
      </c>
      <c r="H31" s="69">
        <f t="shared" si="5"/>
        <v>0.1034793648</v>
      </c>
      <c r="I31" s="98" t="s">
        <v>65</v>
      </c>
      <c r="J31" s="14">
        <v>0</v>
      </c>
      <c r="K31" s="14">
        <v>0</v>
      </c>
      <c r="L31" s="14">
        <v>10.26581</v>
      </c>
      <c r="M31" s="17"/>
      <c r="N31" s="17"/>
      <c r="O31" s="10"/>
    </row>
    <row r="32" spans="1:15" ht="24">
      <c r="A32" s="10"/>
      <c r="B32" s="65">
        <f t="shared" si="1"/>
        <v>24</v>
      </c>
      <c r="C32" s="69" t="s">
        <v>150</v>
      </c>
      <c r="D32" s="71">
        <v>344.08</v>
      </c>
      <c r="E32" s="71">
        <v>0.2</v>
      </c>
      <c r="F32" s="67">
        <f t="shared" si="0"/>
        <v>0.01728</v>
      </c>
      <c r="G32" s="18">
        <f t="shared" si="4"/>
        <v>4.916006666666667</v>
      </c>
      <c r="H32" s="69">
        <f t="shared" si="5"/>
        <v>0.0849485952</v>
      </c>
      <c r="I32" s="98" t="s">
        <v>66</v>
      </c>
      <c r="J32" s="14">
        <v>1.3252</v>
      </c>
      <c r="K32" s="14">
        <v>13.42282</v>
      </c>
      <c r="L32" s="14">
        <v>0</v>
      </c>
      <c r="M32" s="17"/>
      <c r="N32" s="17"/>
      <c r="O32" s="10"/>
    </row>
    <row r="33" spans="1:15" ht="24">
      <c r="A33" s="10"/>
      <c r="B33" s="65">
        <f t="shared" si="1"/>
        <v>25</v>
      </c>
      <c r="C33" s="69" t="s">
        <v>151</v>
      </c>
      <c r="D33" s="71">
        <v>344.11</v>
      </c>
      <c r="E33" s="71">
        <v>0.29</v>
      </c>
      <c r="F33" s="67">
        <f t="shared" si="0"/>
        <v>0.025056</v>
      </c>
      <c r="G33" s="18">
        <f>+AVERAGE(J33:L33)</f>
        <v>15.142859999999999</v>
      </c>
      <c r="H33" s="69">
        <f>G33*F33</f>
        <v>0.3794195001599999</v>
      </c>
      <c r="I33" s="98" t="s">
        <v>67</v>
      </c>
      <c r="J33" s="14">
        <v>11.06757</v>
      </c>
      <c r="K33" s="14">
        <v>15.52393</v>
      </c>
      <c r="L33" s="14">
        <v>18.83708</v>
      </c>
      <c r="M33" s="17"/>
      <c r="N33" s="17"/>
      <c r="O33" s="10"/>
    </row>
    <row r="34" spans="1:15" ht="24">
      <c r="A34" s="10"/>
      <c r="B34" s="65">
        <f t="shared" si="1"/>
        <v>26</v>
      </c>
      <c r="C34" s="69" t="s">
        <v>152</v>
      </c>
      <c r="D34" s="71">
        <v>344.04</v>
      </c>
      <c r="E34" s="71">
        <v>0.04</v>
      </c>
      <c r="F34" s="67">
        <f t="shared" si="0"/>
        <v>0.0034560000000000003</v>
      </c>
      <c r="G34" s="18">
        <f>+AVERAGE(J34:L34)</f>
        <v>8.75112</v>
      </c>
      <c r="H34" s="69">
        <f>G34*F34</f>
        <v>0.030243870720000003</v>
      </c>
      <c r="I34" s="98" t="s">
        <v>68</v>
      </c>
      <c r="J34" s="14">
        <v>8.92116</v>
      </c>
      <c r="K34" s="14">
        <v>4.41636</v>
      </c>
      <c r="L34" s="14">
        <v>12.91584</v>
      </c>
      <c r="M34" s="17"/>
      <c r="N34" s="17"/>
      <c r="O34" s="10"/>
    </row>
    <row r="35" spans="1:15" ht="24">
      <c r="A35" s="10"/>
      <c r="B35" s="65">
        <f t="shared" si="1"/>
        <v>27</v>
      </c>
      <c r="C35" s="69" t="s">
        <v>166</v>
      </c>
      <c r="D35" s="71">
        <v>344.1</v>
      </c>
      <c r="E35" s="71">
        <v>0.05</v>
      </c>
      <c r="F35" s="67">
        <f t="shared" si="0"/>
        <v>0.00432</v>
      </c>
      <c r="G35" s="18">
        <f>+AVERAGE(J35:L35)</f>
        <v>10.014013333333333</v>
      </c>
      <c r="H35" s="69">
        <f>G35*F35</f>
        <v>0.043260537599999996</v>
      </c>
      <c r="I35" s="98" t="s">
        <v>69</v>
      </c>
      <c r="J35" s="14">
        <v>4.34045</v>
      </c>
      <c r="K35" s="14">
        <v>13.17898</v>
      </c>
      <c r="L35" s="14">
        <v>12.52261</v>
      </c>
      <c r="M35" s="17"/>
      <c r="N35" s="17"/>
      <c r="O35" s="10"/>
    </row>
    <row r="36" spans="2:14" s="230" customFormat="1" ht="24.75" thickBot="1">
      <c r="B36" s="253">
        <f t="shared" si="1"/>
        <v>28</v>
      </c>
      <c r="C36" s="255" t="s">
        <v>167</v>
      </c>
      <c r="D36" s="227">
        <v>344.09</v>
      </c>
      <c r="E36" s="227">
        <v>0.09</v>
      </c>
      <c r="F36" s="254">
        <f t="shared" si="0"/>
        <v>0.007776</v>
      </c>
      <c r="G36" s="229">
        <f>+AVERAGE(J36:L36)</f>
        <v>19.361126666666667</v>
      </c>
      <c r="H36" s="255">
        <f>G36*F36</f>
        <v>0.15055212096</v>
      </c>
      <c r="I36" s="228" t="s">
        <v>70</v>
      </c>
      <c r="J36" s="256">
        <v>39.78177</v>
      </c>
      <c r="K36" s="256">
        <v>18.30161</v>
      </c>
      <c r="L36" s="256">
        <v>0</v>
      </c>
      <c r="M36" s="257"/>
      <c r="N36" s="257"/>
    </row>
    <row r="37" spans="1:15" ht="24">
      <c r="A37" s="10"/>
      <c r="B37" s="65"/>
      <c r="C37" s="272">
        <v>241885</v>
      </c>
      <c r="D37" s="71"/>
      <c r="E37" s="71"/>
      <c r="F37" s="67"/>
      <c r="G37" s="18"/>
      <c r="H37" s="69"/>
      <c r="I37" s="98"/>
      <c r="J37" s="14"/>
      <c r="K37" s="14"/>
      <c r="L37" s="14"/>
      <c r="M37" s="17"/>
      <c r="N37" s="17"/>
      <c r="O37" s="10"/>
    </row>
    <row r="38" spans="1:15" ht="24">
      <c r="A38" s="10"/>
      <c r="B38" s="65"/>
      <c r="C38" s="272">
        <v>22746</v>
      </c>
      <c r="D38" s="71"/>
      <c r="E38" s="71"/>
      <c r="F38" s="67"/>
      <c r="G38" s="18"/>
      <c r="H38" s="69"/>
      <c r="I38" s="98"/>
      <c r="J38" s="14"/>
      <c r="K38" s="14"/>
      <c r="L38" s="14"/>
      <c r="M38" s="17"/>
      <c r="N38" s="17"/>
      <c r="O38" s="10"/>
    </row>
    <row r="39" spans="1:15" ht="24">
      <c r="A39" s="10"/>
      <c r="B39" s="65"/>
      <c r="C39" s="259"/>
      <c r="D39" s="71"/>
      <c r="E39" s="71"/>
      <c r="F39" s="67"/>
      <c r="G39" s="18"/>
      <c r="H39" s="69"/>
      <c r="I39" s="98"/>
      <c r="J39" s="14"/>
      <c r="K39" s="14"/>
      <c r="L39" s="14"/>
      <c r="M39" s="17"/>
      <c r="N39" s="17"/>
      <c r="O39" s="10"/>
    </row>
    <row r="40" spans="1:15" ht="24">
      <c r="A40" s="10"/>
      <c r="B40" s="65"/>
      <c r="C40" s="259"/>
      <c r="D40" s="71"/>
      <c r="E40" s="71"/>
      <c r="F40" s="67"/>
      <c r="G40" s="18"/>
      <c r="H40" s="69"/>
      <c r="I40" s="98"/>
      <c r="J40" s="14"/>
      <c r="K40" s="14"/>
      <c r="L40" s="14"/>
      <c r="M40" s="17"/>
      <c r="N40" s="17"/>
      <c r="O40" s="10"/>
    </row>
    <row r="41" spans="1:15" ht="24">
      <c r="A41" s="10"/>
      <c r="B41" s="65"/>
      <c r="C41" s="259"/>
      <c r="D41" s="71"/>
      <c r="E41" s="71"/>
      <c r="F41" s="67"/>
      <c r="G41" s="18"/>
      <c r="H41" s="69"/>
      <c r="I41" s="98"/>
      <c r="J41" s="14"/>
      <c r="K41" s="14"/>
      <c r="L41" s="14"/>
      <c r="M41" s="17"/>
      <c r="N41" s="17"/>
      <c r="O41" s="10"/>
    </row>
    <row r="42" spans="1:15" ht="24">
      <c r="A42" s="10"/>
      <c r="B42" s="65"/>
      <c r="C42" s="259"/>
      <c r="D42" s="71"/>
      <c r="E42" s="71"/>
      <c r="F42" s="67"/>
      <c r="G42" s="18"/>
      <c r="H42" s="69"/>
      <c r="I42" s="98"/>
      <c r="J42" s="14"/>
      <c r="K42" s="14"/>
      <c r="L42" s="14"/>
      <c r="M42" s="17"/>
      <c r="N42" s="17"/>
      <c r="O42" s="10"/>
    </row>
    <row r="43" spans="1:15" ht="24">
      <c r="A43" s="10"/>
      <c r="B43" s="8"/>
      <c r="C43" s="259"/>
      <c r="D43" s="16"/>
      <c r="E43" s="71"/>
      <c r="F43" s="71"/>
      <c r="G43" s="18"/>
      <c r="H43" s="69"/>
      <c r="I43" s="98"/>
      <c r="J43" s="14"/>
      <c r="K43" s="14"/>
      <c r="L43" s="14"/>
      <c r="M43" s="17"/>
      <c r="N43" s="17"/>
      <c r="O43" s="10"/>
    </row>
    <row r="44" spans="1:15" ht="24">
      <c r="A44" s="10"/>
      <c r="B44" s="8"/>
      <c r="C44" s="259"/>
      <c r="D44" s="16"/>
      <c r="E44" s="71"/>
      <c r="F44" s="71"/>
      <c r="G44" s="18"/>
      <c r="H44" s="69"/>
      <c r="I44" s="99"/>
      <c r="J44" s="14"/>
      <c r="K44" s="14"/>
      <c r="L44" s="14"/>
      <c r="M44" s="17"/>
      <c r="N44" s="17"/>
      <c r="O44" s="10"/>
    </row>
    <row r="45" spans="1:15" ht="24">
      <c r="A45" s="10"/>
      <c r="B45" s="8"/>
      <c r="C45" s="259"/>
      <c r="D45" s="16"/>
      <c r="E45" s="71"/>
      <c r="F45" s="71"/>
      <c r="G45" s="18"/>
      <c r="H45" s="69"/>
      <c r="I45" s="11"/>
      <c r="J45" s="14"/>
      <c r="K45" s="14"/>
      <c r="L45" s="14"/>
      <c r="M45" s="17"/>
      <c r="N45" s="17"/>
      <c r="O45" s="10"/>
    </row>
    <row r="46" spans="1:15" ht="24">
      <c r="A46" s="10"/>
      <c r="B46" s="8"/>
      <c r="C46" s="259"/>
      <c r="D46" s="16"/>
      <c r="E46" s="71"/>
      <c r="F46" s="71"/>
      <c r="G46" s="18"/>
      <c r="H46" s="69"/>
      <c r="I46" s="11"/>
      <c r="J46" s="14"/>
      <c r="K46" s="14"/>
      <c r="L46" s="14"/>
      <c r="M46" s="17"/>
      <c r="N46" s="17"/>
      <c r="O46" s="10"/>
    </row>
    <row r="47" spans="1:15" ht="24">
      <c r="A47" s="10"/>
      <c r="B47" s="8"/>
      <c r="C47" s="259"/>
      <c r="D47" s="16"/>
      <c r="E47" s="71"/>
      <c r="F47" s="71"/>
      <c r="G47" s="18"/>
      <c r="H47" s="69"/>
      <c r="I47" s="11"/>
      <c r="J47" s="14"/>
      <c r="K47" s="14"/>
      <c r="L47" s="14"/>
      <c r="M47" s="17"/>
      <c r="N47" s="17"/>
      <c r="O47" s="10"/>
    </row>
    <row r="48" spans="1:15" ht="24">
      <c r="A48" s="10"/>
      <c r="B48" s="8"/>
      <c r="C48" s="259"/>
      <c r="D48" s="70"/>
      <c r="E48" s="71"/>
      <c r="F48" s="71"/>
      <c r="G48" s="18"/>
      <c r="H48" s="69"/>
      <c r="I48" s="8"/>
      <c r="J48" s="14"/>
      <c r="K48" s="14"/>
      <c r="L48" s="14"/>
      <c r="M48" s="17"/>
      <c r="N48" s="17"/>
      <c r="O48" s="10"/>
    </row>
    <row r="49" spans="1:15" ht="24">
      <c r="A49" s="10"/>
      <c r="B49" s="8"/>
      <c r="C49" s="259"/>
      <c r="D49" s="70"/>
      <c r="E49" s="71"/>
      <c r="F49" s="71"/>
      <c r="G49" s="18"/>
      <c r="H49" s="69"/>
      <c r="I49" s="8"/>
      <c r="J49" s="14"/>
      <c r="K49" s="14"/>
      <c r="L49" s="14"/>
      <c r="M49" s="17"/>
      <c r="N49" s="17"/>
      <c r="O49" s="10"/>
    </row>
    <row r="50" spans="1:15" ht="24">
      <c r="A50" s="10"/>
      <c r="B50" s="8"/>
      <c r="C50" s="259"/>
      <c r="D50" s="70"/>
      <c r="E50" s="71"/>
      <c r="F50" s="71"/>
      <c r="G50" s="18"/>
      <c r="H50" s="69"/>
      <c r="I50" s="8"/>
      <c r="J50" s="14"/>
      <c r="K50" s="14"/>
      <c r="L50" s="14"/>
      <c r="M50" s="17"/>
      <c r="N50" s="17"/>
      <c r="O50" s="10"/>
    </row>
    <row r="51" spans="1:15" ht="24">
      <c r="A51" s="10"/>
      <c r="B51" s="8"/>
      <c r="C51" s="259"/>
      <c r="D51" s="16"/>
      <c r="E51" s="71"/>
      <c r="F51" s="71"/>
      <c r="G51" s="18"/>
      <c r="H51" s="69"/>
      <c r="I51" s="8"/>
      <c r="J51" s="14"/>
      <c r="K51" s="14"/>
      <c r="L51" s="14"/>
      <c r="M51" s="17"/>
      <c r="N51" s="17"/>
      <c r="O51" s="10"/>
    </row>
    <row r="52" spans="1:15" ht="24">
      <c r="A52" s="10"/>
      <c r="B52" s="8"/>
      <c r="C52" s="259"/>
      <c r="D52" s="16"/>
      <c r="E52" s="71"/>
      <c r="F52" s="71"/>
      <c r="G52" s="18"/>
      <c r="H52" s="69"/>
      <c r="I52" s="8"/>
      <c r="J52" s="14"/>
      <c r="K52" s="14"/>
      <c r="L52" s="14"/>
      <c r="M52" s="17"/>
      <c r="N52" s="17"/>
      <c r="O52" s="10"/>
    </row>
    <row r="53" spans="1:15" ht="24">
      <c r="A53" s="10"/>
      <c r="B53" s="8"/>
      <c r="C53" s="259"/>
      <c r="D53" s="16"/>
      <c r="E53" s="71"/>
      <c r="F53" s="71"/>
      <c r="G53" s="18"/>
      <c r="H53" s="69"/>
      <c r="I53" s="8"/>
      <c r="J53" s="14"/>
      <c r="K53" s="14"/>
      <c r="L53" s="14"/>
      <c r="M53" s="17"/>
      <c r="N53" s="17"/>
      <c r="O53" s="10"/>
    </row>
    <row r="54" spans="1:15" ht="24">
      <c r="A54" s="10"/>
      <c r="B54" s="8"/>
      <c r="C54" s="259"/>
      <c r="D54" s="70"/>
      <c r="E54" s="71"/>
      <c r="F54" s="71"/>
      <c r="G54" s="18"/>
      <c r="H54" s="69"/>
      <c r="I54" s="8"/>
      <c r="J54" s="14"/>
      <c r="K54" s="14"/>
      <c r="L54" s="14"/>
      <c r="M54" s="17"/>
      <c r="N54" s="17"/>
      <c r="O54" s="10"/>
    </row>
    <row r="55" spans="1:15" ht="24">
      <c r="A55" s="10"/>
      <c r="B55" s="8"/>
      <c r="C55" s="259"/>
      <c r="D55" s="16"/>
      <c r="E55" s="71"/>
      <c r="F55" s="71"/>
      <c r="G55" s="18"/>
      <c r="H55" s="69"/>
      <c r="I55" s="8"/>
      <c r="J55" s="14"/>
      <c r="K55" s="14"/>
      <c r="L55" s="14"/>
      <c r="M55" s="17"/>
      <c r="N55" s="17"/>
      <c r="O55" s="10"/>
    </row>
    <row r="56" spans="1:15" ht="24">
      <c r="A56" s="10"/>
      <c r="B56" s="8"/>
      <c r="C56" s="259"/>
      <c r="D56" s="16"/>
      <c r="E56" s="71"/>
      <c r="F56" s="71"/>
      <c r="G56" s="18"/>
      <c r="H56" s="69"/>
      <c r="I56" s="8"/>
      <c r="J56" s="14"/>
      <c r="K56" s="14"/>
      <c r="L56" s="14"/>
      <c r="M56" s="17"/>
      <c r="N56" s="17"/>
      <c r="O56" s="10"/>
    </row>
    <row r="57" spans="1:15" ht="24">
      <c r="A57" s="10"/>
      <c r="B57" s="8"/>
      <c r="C57" s="259"/>
      <c r="D57" s="71"/>
      <c r="E57" s="71"/>
      <c r="F57" s="71"/>
      <c r="G57" s="18"/>
      <c r="H57" s="69"/>
      <c r="I57" s="8"/>
      <c r="J57" s="14"/>
      <c r="K57" s="14"/>
      <c r="L57" s="14"/>
      <c r="M57" s="17"/>
      <c r="N57" s="17"/>
      <c r="O57" s="10"/>
    </row>
    <row r="58" spans="1:15" ht="24">
      <c r="A58" s="10"/>
      <c r="B58" s="8"/>
      <c r="C58" s="259"/>
      <c r="D58" s="71"/>
      <c r="E58" s="71"/>
      <c r="F58" s="71"/>
      <c r="G58" s="18"/>
      <c r="H58" s="69"/>
      <c r="I58" s="8"/>
      <c r="J58" s="14"/>
      <c r="K58" s="14"/>
      <c r="L58" s="14"/>
      <c r="M58" s="17"/>
      <c r="N58" s="17"/>
      <c r="O58" s="10"/>
    </row>
    <row r="59" spans="1:15" ht="24">
      <c r="A59" s="10"/>
      <c r="B59" s="8"/>
      <c r="C59" s="259"/>
      <c r="D59" s="71"/>
      <c r="E59" s="71"/>
      <c r="F59" s="71"/>
      <c r="G59" s="18"/>
      <c r="H59" s="69"/>
      <c r="I59" s="8"/>
      <c r="J59" s="14"/>
      <c r="K59" s="14"/>
      <c r="L59" s="14"/>
      <c r="M59" s="17"/>
      <c r="N59" s="17"/>
      <c r="O59" s="10"/>
    </row>
    <row r="60" spans="1:15" ht="24">
      <c r="A60" s="10"/>
      <c r="B60" s="8"/>
      <c r="C60" s="259"/>
      <c r="D60" s="16"/>
      <c r="E60" s="71"/>
      <c r="F60" s="71"/>
      <c r="G60" s="18"/>
      <c r="H60" s="69"/>
      <c r="I60" s="8"/>
      <c r="J60" s="14"/>
      <c r="K60" s="14"/>
      <c r="L60" s="14"/>
      <c r="M60" s="17"/>
      <c r="N60" s="17"/>
      <c r="O60" s="10"/>
    </row>
    <row r="61" spans="1:15" ht="24">
      <c r="A61" s="10"/>
      <c r="B61" s="8"/>
      <c r="C61" s="259"/>
      <c r="D61" s="16"/>
      <c r="E61" s="71"/>
      <c r="F61" s="71"/>
      <c r="G61" s="18"/>
      <c r="H61" s="69"/>
      <c r="I61" s="8"/>
      <c r="J61" s="14"/>
      <c r="K61" s="14"/>
      <c r="L61" s="14"/>
      <c r="M61" s="17"/>
      <c r="N61" s="17"/>
      <c r="O61" s="10"/>
    </row>
    <row r="62" spans="1:15" ht="24">
      <c r="A62" s="10"/>
      <c r="B62" s="8"/>
      <c r="C62" s="259"/>
      <c r="D62" s="16"/>
      <c r="E62" s="71"/>
      <c r="F62" s="71"/>
      <c r="G62" s="18"/>
      <c r="H62" s="69"/>
      <c r="I62" s="8"/>
      <c r="J62" s="14"/>
      <c r="K62" s="14"/>
      <c r="L62" s="14"/>
      <c r="M62" s="17"/>
      <c r="N62" s="17"/>
      <c r="O62" s="10"/>
    </row>
    <row r="63" spans="1:15" ht="24">
      <c r="A63" s="10"/>
      <c r="B63" s="8"/>
      <c r="C63" s="259"/>
      <c r="D63" s="16"/>
      <c r="E63" s="71"/>
      <c r="F63" s="71"/>
      <c r="G63" s="18"/>
      <c r="H63" s="69"/>
      <c r="I63" s="8"/>
      <c r="J63" s="14"/>
      <c r="K63" s="14"/>
      <c r="L63" s="14"/>
      <c r="M63" s="17"/>
      <c r="N63" s="17"/>
      <c r="O63" s="10"/>
    </row>
    <row r="64" spans="1:15" ht="24">
      <c r="A64" s="10"/>
      <c r="B64" s="8"/>
      <c r="C64" s="259"/>
      <c r="D64" s="16"/>
      <c r="E64" s="71"/>
      <c r="F64" s="71"/>
      <c r="G64" s="18"/>
      <c r="H64" s="69"/>
      <c r="I64" s="8"/>
      <c r="J64" s="14"/>
      <c r="K64" s="14"/>
      <c r="L64" s="14"/>
      <c r="M64" s="17"/>
      <c r="N64" s="17"/>
      <c r="O64" s="10"/>
    </row>
    <row r="65" spans="1:15" ht="24">
      <c r="A65" s="10"/>
      <c r="B65" s="8"/>
      <c r="C65" s="259"/>
      <c r="D65" s="16"/>
      <c r="E65" s="71"/>
      <c r="F65" s="71"/>
      <c r="G65" s="18"/>
      <c r="H65" s="69"/>
      <c r="I65" s="8"/>
      <c r="J65" s="14"/>
      <c r="K65" s="14"/>
      <c r="L65" s="14"/>
      <c r="M65" s="17"/>
      <c r="N65" s="17"/>
      <c r="O65" s="10"/>
    </row>
    <row r="66" spans="1:15" ht="24">
      <c r="A66" s="10"/>
      <c r="B66" s="8"/>
      <c r="C66" s="259"/>
      <c r="D66" s="16"/>
      <c r="E66" s="71"/>
      <c r="F66" s="71"/>
      <c r="G66" s="18"/>
      <c r="H66" s="69"/>
      <c r="I66" s="8"/>
      <c r="J66" s="14"/>
      <c r="K66" s="14"/>
      <c r="L66" s="14"/>
      <c r="M66" s="17"/>
      <c r="N66" s="17"/>
      <c r="O66" s="10"/>
    </row>
    <row r="67" spans="1:15" ht="24">
      <c r="A67" s="10"/>
      <c r="B67" s="8"/>
      <c r="C67" s="259"/>
      <c r="D67" s="16"/>
      <c r="E67" s="71"/>
      <c r="F67" s="71"/>
      <c r="G67" s="18"/>
      <c r="H67" s="69"/>
      <c r="I67" s="8"/>
      <c r="J67" s="14"/>
      <c r="K67" s="14"/>
      <c r="L67" s="14"/>
      <c r="M67" s="17"/>
      <c r="N67" s="17"/>
      <c r="O67" s="10"/>
    </row>
    <row r="68" spans="1:15" ht="24">
      <c r="A68" s="10"/>
      <c r="B68" s="8"/>
      <c r="C68" s="259"/>
      <c r="D68" s="16"/>
      <c r="E68" s="71"/>
      <c r="F68" s="71"/>
      <c r="G68" s="18"/>
      <c r="H68" s="69"/>
      <c r="I68" s="8"/>
      <c r="J68" s="14"/>
      <c r="K68" s="14"/>
      <c r="L68" s="14"/>
      <c r="M68" s="17"/>
      <c r="N68" s="17"/>
      <c r="O68" s="10"/>
    </row>
    <row r="69" spans="1:15" ht="24">
      <c r="A69" s="10"/>
      <c r="B69" s="8"/>
      <c r="C69" s="259"/>
      <c r="D69" s="16"/>
      <c r="E69" s="71"/>
      <c r="F69" s="71"/>
      <c r="G69" s="18"/>
      <c r="H69" s="69"/>
      <c r="I69" s="8"/>
      <c r="J69" s="14"/>
      <c r="K69" s="14"/>
      <c r="L69" s="14"/>
      <c r="M69" s="17"/>
      <c r="N69" s="17"/>
      <c r="O69" s="10"/>
    </row>
    <row r="70" spans="1:15" ht="24">
      <c r="A70" s="10"/>
      <c r="B70" s="8"/>
      <c r="C70" s="259"/>
      <c r="D70" s="16"/>
      <c r="E70" s="71"/>
      <c r="F70" s="71"/>
      <c r="G70" s="18"/>
      <c r="H70" s="69"/>
      <c r="I70" s="8"/>
      <c r="J70" s="14"/>
      <c r="K70" s="14"/>
      <c r="L70" s="14"/>
      <c r="M70" s="17"/>
      <c r="N70" s="17"/>
      <c r="O70" s="10"/>
    </row>
    <row r="71" spans="1:15" ht="24.75" thickBot="1">
      <c r="A71" s="10"/>
      <c r="B71" s="77"/>
      <c r="C71" s="259"/>
      <c r="D71" s="73"/>
      <c r="E71" s="78"/>
      <c r="F71" s="78"/>
      <c r="G71" s="74"/>
      <c r="H71" s="75"/>
      <c r="I71" s="77"/>
      <c r="J71" s="76"/>
      <c r="K71" s="76"/>
      <c r="L71" s="76"/>
      <c r="M71" s="17"/>
      <c r="N71" s="17"/>
      <c r="O71" s="10"/>
    </row>
    <row r="72" spans="1:15" ht="24">
      <c r="A72" s="10"/>
      <c r="B72" s="79"/>
      <c r="C72" s="259"/>
      <c r="D72" s="80"/>
      <c r="E72" s="81"/>
      <c r="F72" s="81"/>
      <c r="G72" s="82"/>
      <c r="H72" s="83"/>
      <c r="I72" s="100"/>
      <c r="J72" s="84"/>
      <c r="K72" s="84"/>
      <c r="L72" s="84"/>
      <c r="M72" s="17"/>
      <c r="N72" s="17"/>
      <c r="O72" s="10"/>
    </row>
    <row r="73" spans="1:15" ht="24">
      <c r="A73" s="10"/>
      <c r="B73" s="8"/>
      <c r="C73" s="259"/>
      <c r="D73" s="16"/>
      <c r="E73" s="71"/>
      <c r="F73" s="71"/>
      <c r="G73" s="71"/>
      <c r="H73" s="86"/>
      <c r="I73" s="11"/>
      <c r="J73" s="14"/>
      <c r="K73" s="14"/>
      <c r="L73" s="14"/>
      <c r="M73" s="17"/>
      <c r="N73" s="17"/>
      <c r="O73" s="10"/>
    </row>
    <row r="74" spans="1:15" ht="24">
      <c r="A74" s="10"/>
      <c r="B74" s="8"/>
      <c r="C74" s="259"/>
      <c r="D74" s="16"/>
      <c r="E74" s="71"/>
      <c r="F74" s="71"/>
      <c r="G74" s="71"/>
      <c r="H74" s="86"/>
      <c r="I74" s="11"/>
      <c r="J74" s="14"/>
      <c r="K74" s="14"/>
      <c r="L74" s="14"/>
      <c r="M74" s="17"/>
      <c r="N74" s="17"/>
      <c r="O74" s="10"/>
    </row>
    <row r="75" spans="1:15" ht="24">
      <c r="A75" s="10"/>
      <c r="B75" s="8"/>
      <c r="C75" s="259"/>
      <c r="D75" s="16"/>
      <c r="E75" s="71"/>
      <c r="F75" s="71"/>
      <c r="G75" s="71"/>
      <c r="H75" s="86"/>
      <c r="I75" s="11"/>
      <c r="J75" s="14"/>
      <c r="K75" s="14"/>
      <c r="L75" s="14"/>
      <c r="M75" s="17"/>
      <c r="N75" s="17"/>
      <c r="O75" s="10"/>
    </row>
    <row r="76" spans="3:14" ht="24">
      <c r="C76" s="259"/>
      <c r="D76" s="16"/>
      <c r="E76" s="71"/>
      <c r="F76" s="71"/>
      <c r="G76" s="71"/>
      <c r="H76" s="86"/>
      <c r="I76" s="11"/>
      <c r="J76" s="14"/>
      <c r="K76" s="14"/>
      <c r="L76" s="14"/>
      <c r="N76" s="85"/>
    </row>
    <row r="77" spans="3:12" ht="24">
      <c r="C77" s="259"/>
      <c r="D77" s="16"/>
      <c r="E77" s="71"/>
      <c r="F77" s="71"/>
      <c r="G77" s="71"/>
      <c r="H77" s="86"/>
      <c r="I77" s="11"/>
      <c r="J77" s="14"/>
      <c r="K77" s="14"/>
      <c r="L77" s="14"/>
    </row>
    <row r="78" spans="3:12" ht="24">
      <c r="C78" s="259"/>
      <c r="D78" s="16"/>
      <c r="E78" s="71"/>
      <c r="F78" s="71"/>
      <c r="G78" s="71"/>
      <c r="H78" s="86"/>
      <c r="I78" s="11"/>
      <c r="J78" s="14"/>
      <c r="K78" s="14"/>
      <c r="L78" s="14"/>
    </row>
    <row r="79" spans="3:12" ht="24">
      <c r="C79" s="259"/>
      <c r="G79" s="18"/>
      <c r="H79" s="69"/>
      <c r="I79" s="101"/>
      <c r="J79" s="14"/>
      <c r="K79" s="14"/>
      <c r="L79" s="14"/>
    </row>
    <row r="80" spans="3:12" ht="24">
      <c r="C80" s="259"/>
      <c r="G80" s="18"/>
      <c r="H80" s="69"/>
      <c r="J80" s="14"/>
      <c r="K80" s="14"/>
      <c r="L80" s="14"/>
    </row>
    <row r="81" spans="3:12" ht="24">
      <c r="C81" s="259"/>
      <c r="G81" s="18"/>
      <c r="H81" s="69"/>
      <c r="J81" s="14"/>
      <c r="K81" s="14"/>
      <c r="L81" s="14"/>
    </row>
    <row r="82" spans="3:12" ht="24">
      <c r="C82" s="259"/>
      <c r="G82" s="18"/>
      <c r="H82" s="69"/>
      <c r="J82" s="14"/>
      <c r="K82" s="14"/>
      <c r="L82" s="14"/>
    </row>
    <row r="83" spans="3:12" ht="24">
      <c r="C83" s="259"/>
      <c r="G83" s="18"/>
      <c r="H83" s="69"/>
      <c r="J83" s="14"/>
      <c r="K83" s="14"/>
      <c r="L83" s="14"/>
    </row>
    <row r="84" spans="3:12" ht="24">
      <c r="C84" s="259"/>
      <c r="G84" s="18"/>
      <c r="H84" s="69"/>
      <c r="J84" s="14"/>
      <c r="K84" s="14"/>
      <c r="L84" s="14"/>
    </row>
    <row r="85" spans="3:8" ht="24">
      <c r="C85" s="259"/>
      <c r="G85" s="18"/>
      <c r="H85" s="69"/>
    </row>
    <row r="86" spans="3:8" ht="24">
      <c r="C86" s="259"/>
      <c r="D86" s="88"/>
      <c r="G86" s="18"/>
      <c r="H86" s="69"/>
    </row>
    <row r="87" spans="3:8" ht="24">
      <c r="C87" s="259"/>
      <c r="G87" s="18"/>
      <c r="H87" s="69"/>
    </row>
    <row r="88" spans="3:8" ht="24">
      <c r="C88" s="259"/>
      <c r="G88" s="18"/>
      <c r="H88" s="69"/>
    </row>
    <row r="89" spans="3:8" ht="24">
      <c r="C89" s="259"/>
      <c r="D89" s="88"/>
      <c r="G89" s="18"/>
      <c r="H89" s="69"/>
    </row>
    <row r="90" spans="3:8" ht="24">
      <c r="C90" s="259"/>
      <c r="D90" s="88"/>
      <c r="G90" s="18"/>
      <c r="H90" s="69"/>
    </row>
    <row r="91" spans="3:8" ht="24">
      <c r="C91" s="259"/>
      <c r="G91" s="18"/>
      <c r="H91" s="69"/>
    </row>
    <row r="92" spans="3:8" ht="24">
      <c r="C92" s="259"/>
      <c r="G92" s="18"/>
      <c r="H92" s="69"/>
    </row>
    <row r="93" ht="24">
      <c r="C93" s="259"/>
    </row>
    <row r="94" ht="24">
      <c r="C94" s="259"/>
    </row>
    <row r="95" ht="24">
      <c r="C95" s="259"/>
    </row>
    <row r="96" ht="24">
      <c r="C96" s="259"/>
    </row>
    <row r="97" ht="24">
      <c r="C97" s="259"/>
    </row>
    <row r="98" ht="24">
      <c r="C98" s="259"/>
    </row>
    <row r="99" ht="24">
      <c r="C99" s="259"/>
    </row>
    <row r="100" ht="24">
      <c r="C100" s="259"/>
    </row>
    <row r="101" ht="24">
      <c r="C101" s="259"/>
    </row>
    <row r="102" ht="24">
      <c r="C102" s="259"/>
    </row>
    <row r="103" spans="2:9" ht="24">
      <c r="B103" s="2">
        <v>32</v>
      </c>
      <c r="C103" s="259"/>
      <c r="F103" s="87">
        <f aca="true" t="shared" si="6" ref="F103:F116">E103*0.0864</f>
        <v>0</v>
      </c>
      <c r="G103" s="87" t="e">
        <f>+AVERAGE(J103:L103)</f>
        <v>#DIV/0!</v>
      </c>
      <c r="H103" s="87" t="e">
        <f>G103*F103</f>
        <v>#DIV/0!</v>
      </c>
      <c r="I103" s="2" t="s">
        <v>95</v>
      </c>
    </row>
    <row r="104" spans="2:9" ht="24">
      <c r="B104" s="2">
        <v>33</v>
      </c>
      <c r="C104" s="259"/>
      <c r="F104" s="87">
        <f t="shared" si="6"/>
        <v>0</v>
      </c>
      <c r="G104" s="87" t="e">
        <f aca="true" t="shared" si="7" ref="G104:G142">+AVERAGE(J104:L104)</f>
        <v>#DIV/0!</v>
      </c>
      <c r="H104" s="87" t="e">
        <f aca="true" t="shared" si="8" ref="H104:H142">G104*F104</f>
        <v>#DIV/0!</v>
      </c>
      <c r="I104" s="2" t="s">
        <v>96</v>
      </c>
    </row>
    <row r="105" spans="2:9" ht="24">
      <c r="B105" s="2">
        <v>34</v>
      </c>
      <c r="C105" s="259"/>
      <c r="F105" s="87">
        <f t="shared" si="6"/>
        <v>0</v>
      </c>
      <c r="G105" s="87" t="e">
        <f t="shared" si="7"/>
        <v>#DIV/0!</v>
      </c>
      <c r="H105" s="87" t="e">
        <f t="shared" si="8"/>
        <v>#DIV/0!</v>
      </c>
      <c r="I105" s="2" t="s">
        <v>105</v>
      </c>
    </row>
    <row r="106" spans="2:12" ht="24.75" thickBot="1">
      <c r="B106" s="92">
        <v>35</v>
      </c>
      <c r="C106" s="259"/>
      <c r="D106" s="93"/>
      <c r="E106" s="94"/>
      <c r="F106" s="94">
        <f t="shared" si="6"/>
        <v>0</v>
      </c>
      <c r="G106" s="94" t="e">
        <f t="shared" si="7"/>
        <v>#DIV/0!</v>
      </c>
      <c r="H106" s="94" t="e">
        <f t="shared" si="8"/>
        <v>#DIV/0!</v>
      </c>
      <c r="I106" s="92" t="s">
        <v>106</v>
      </c>
      <c r="J106" s="115"/>
      <c r="K106" s="115"/>
      <c r="L106" s="115"/>
    </row>
    <row r="107" spans="2:12" ht="24.75" thickTop="1">
      <c r="B107" s="8">
        <v>1</v>
      </c>
      <c r="C107" s="259"/>
      <c r="D107" s="71"/>
      <c r="E107" s="71"/>
      <c r="F107" s="71">
        <f t="shared" si="6"/>
        <v>0</v>
      </c>
      <c r="G107" s="87" t="e">
        <f t="shared" si="7"/>
        <v>#DIV/0!</v>
      </c>
      <c r="H107" s="87" t="e">
        <f t="shared" si="8"/>
        <v>#DIV/0!</v>
      </c>
      <c r="I107" s="8" t="s">
        <v>97</v>
      </c>
      <c r="J107" s="18"/>
      <c r="K107" s="18"/>
      <c r="L107" s="18"/>
    </row>
    <row r="108" spans="2:9" ht="24">
      <c r="B108" s="2">
        <v>2</v>
      </c>
      <c r="C108" s="259"/>
      <c r="D108" s="87"/>
      <c r="F108" s="87">
        <f t="shared" si="6"/>
        <v>0</v>
      </c>
      <c r="G108" s="87" t="e">
        <f t="shared" si="7"/>
        <v>#DIV/0!</v>
      </c>
      <c r="H108" s="87" t="e">
        <f t="shared" si="8"/>
        <v>#DIV/0!</v>
      </c>
      <c r="I108" s="2" t="s">
        <v>98</v>
      </c>
    </row>
    <row r="109" spans="2:9" ht="24">
      <c r="B109" s="2">
        <v>3</v>
      </c>
      <c r="C109" s="259"/>
      <c r="D109" s="87"/>
      <c r="F109" s="87">
        <f t="shared" si="6"/>
        <v>0</v>
      </c>
      <c r="G109" s="87" t="e">
        <f t="shared" si="7"/>
        <v>#DIV/0!</v>
      </c>
      <c r="H109" s="87" t="e">
        <f t="shared" si="8"/>
        <v>#DIV/0!</v>
      </c>
      <c r="I109" s="2" t="s">
        <v>99</v>
      </c>
    </row>
    <row r="110" spans="2:9" ht="24">
      <c r="B110" s="2">
        <v>4</v>
      </c>
      <c r="C110" s="259"/>
      <c r="D110" s="87"/>
      <c r="F110" s="87">
        <f t="shared" si="6"/>
        <v>0</v>
      </c>
      <c r="G110" s="87" t="e">
        <f t="shared" si="7"/>
        <v>#DIV/0!</v>
      </c>
      <c r="H110" s="87" t="e">
        <f t="shared" si="8"/>
        <v>#DIV/0!</v>
      </c>
      <c r="I110" s="2" t="s">
        <v>100</v>
      </c>
    </row>
    <row r="111" spans="2:9" ht="24">
      <c r="B111" s="2">
        <v>6</v>
      </c>
      <c r="C111" s="259"/>
      <c r="D111" s="87"/>
      <c r="F111" s="87">
        <f t="shared" si="6"/>
        <v>0</v>
      </c>
      <c r="G111" s="87" t="e">
        <f t="shared" si="7"/>
        <v>#DIV/0!</v>
      </c>
      <c r="H111" s="87" t="e">
        <f t="shared" si="8"/>
        <v>#DIV/0!</v>
      </c>
      <c r="I111" s="2" t="s">
        <v>101</v>
      </c>
    </row>
    <row r="112" spans="2:9" ht="24">
      <c r="B112" s="2">
        <v>7</v>
      </c>
      <c r="C112" s="259"/>
      <c r="D112" s="87"/>
      <c r="F112" s="87">
        <f t="shared" si="6"/>
        <v>0</v>
      </c>
      <c r="G112" s="87" t="e">
        <f t="shared" si="7"/>
        <v>#DIV/0!</v>
      </c>
      <c r="H112" s="87" t="e">
        <f t="shared" si="8"/>
        <v>#DIV/0!</v>
      </c>
      <c r="I112" s="2" t="s">
        <v>48</v>
      </c>
    </row>
    <row r="113" spans="2:9" ht="24">
      <c r="B113" s="2">
        <v>8</v>
      </c>
      <c r="C113" s="259"/>
      <c r="D113" s="87"/>
      <c r="F113" s="87">
        <f t="shared" si="6"/>
        <v>0</v>
      </c>
      <c r="G113" s="87" t="e">
        <f t="shared" si="7"/>
        <v>#DIV/0!</v>
      </c>
      <c r="H113" s="87" t="e">
        <f t="shared" si="8"/>
        <v>#DIV/0!</v>
      </c>
      <c r="I113" s="2" t="s">
        <v>49</v>
      </c>
    </row>
    <row r="114" spans="2:9" ht="24">
      <c r="B114" s="2">
        <v>9</v>
      </c>
      <c r="C114" s="259"/>
      <c r="D114" s="87"/>
      <c r="F114" s="87">
        <f t="shared" si="6"/>
        <v>0</v>
      </c>
      <c r="G114" s="87" t="e">
        <f t="shared" si="7"/>
        <v>#DIV/0!</v>
      </c>
      <c r="H114" s="87" t="e">
        <f t="shared" si="8"/>
        <v>#DIV/0!</v>
      </c>
      <c r="I114" s="2" t="s">
        <v>76</v>
      </c>
    </row>
    <row r="115" spans="2:9" ht="24">
      <c r="B115" s="2">
        <v>10</v>
      </c>
      <c r="C115" s="259"/>
      <c r="D115" s="87"/>
      <c r="F115" s="87">
        <f t="shared" si="6"/>
        <v>0</v>
      </c>
      <c r="G115" s="87" t="e">
        <f t="shared" si="7"/>
        <v>#DIV/0!</v>
      </c>
      <c r="H115" s="87" t="e">
        <f t="shared" si="8"/>
        <v>#DIV/0!</v>
      </c>
      <c r="I115" s="2" t="s">
        <v>77</v>
      </c>
    </row>
    <row r="116" spans="2:9" ht="24">
      <c r="B116" s="2">
        <v>11</v>
      </c>
      <c r="C116" s="259"/>
      <c r="D116" s="87"/>
      <c r="F116" s="87">
        <f t="shared" si="6"/>
        <v>0</v>
      </c>
      <c r="G116" s="87" t="e">
        <f t="shared" si="7"/>
        <v>#DIV/0!</v>
      </c>
      <c r="H116" s="87" t="e">
        <f t="shared" si="8"/>
        <v>#DIV/0!</v>
      </c>
      <c r="I116" s="2" t="s">
        <v>78</v>
      </c>
    </row>
    <row r="117" spans="2:16" ht="24">
      <c r="B117" s="2">
        <v>12</v>
      </c>
      <c r="C117" s="259"/>
      <c r="D117" s="87"/>
      <c r="F117" s="87">
        <f aca="true" t="shared" si="9" ref="F117:F210">E117*0.0864</f>
        <v>0</v>
      </c>
      <c r="G117" s="87" t="e">
        <f t="shared" si="7"/>
        <v>#DIV/0!</v>
      </c>
      <c r="H117" s="87" t="e">
        <f t="shared" si="8"/>
        <v>#DIV/0!</v>
      </c>
      <c r="I117" s="2" t="s">
        <v>79</v>
      </c>
      <c r="M117" s="95" t="s">
        <v>102</v>
      </c>
      <c r="P117" s="87"/>
    </row>
    <row r="118" spans="2:16" ht="24">
      <c r="B118" s="2">
        <v>13</v>
      </c>
      <c r="C118" s="259"/>
      <c r="D118" s="87"/>
      <c r="F118" s="87">
        <f t="shared" si="9"/>
        <v>0</v>
      </c>
      <c r="G118" s="87" t="e">
        <f t="shared" si="7"/>
        <v>#DIV/0!</v>
      </c>
      <c r="H118" s="87" t="e">
        <f t="shared" si="8"/>
        <v>#DIV/0!</v>
      </c>
      <c r="I118" s="2" t="s">
        <v>80</v>
      </c>
      <c r="M118" s="95" t="s">
        <v>103</v>
      </c>
      <c r="P118" s="87"/>
    </row>
    <row r="119" spans="2:9" ht="24">
      <c r="B119" s="2">
        <v>14</v>
      </c>
      <c r="C119" s="259"/>
      <c r="D119" s="87"/>
      <c r="F119" s="87">
        <f t="shared" si="9"/>
        <v>0</v>
      </c>
      <c r="G119" s="87" t="e">
        <f t="shared" si="7"/>
        <v>#DIV/0!</v>
      </c>
      <c r="H119" s="87" t="e">
        <f t="shared" si="8"/>
        <v>#DIV/0!</v>
      </c>
      <c r="I119" s="2" t="s">
        <v>81</v>
      </c>
    </row>
    <row r="120" spans="2:9" ht="24">
      <c r="B120" s="2">
        <v>15</v>
      </c>
      <c r="C120" s="259"/>
      <c r="D120" s="87"/>
      <c r="F120" s="87">
        <f t="shared" si="9"/>
        <v>0</v>
      </c>
      <c r="G120" s="87" t="e">
        <f t="shared" si="7"/>
        <v>#DIV/0!</v>
      </c>
      <c r="H120" s="87" t="e">
        <f t="shared" si="8"/>
        <v>#DIV/0!</v>
      </c>
      <c r="I120" s="2" t="s">
        <v>82</v>
      </c>
    </row>
    <row r="121" spans="2:9" ht="24">
      <c r="B121" s="2">
        <v>16</v>
      </c>
      <c r="C121" s="259"/>
      <c r="D121" s="87"/>
      <c r="F121" s="87">
        <f t="shared" si="9"/>
        <v>0</v>
      </c>
      <c r="G121" s="87" t="e">
        <f t="shared" si="7"/>
        <v>#DIV/0!</v>
      </c>
      <c r="H121" s="87" t="e">
        <f t="shared" si="8"/>
        <v>#DIV/0!</v>
      </c>
      <c r="I121" s="2" t="s">
        <v>83</v>
      </c>
    </row>
    <row r="122" spans="2:9" ht="24">
      <c r="B122" s="2">
        <v>17</v>
      </c>
      <c r="C122" s="259"/>
      <c r="D122" s="87"/>
      <c r="F122" s="87">
        <f t="shared" si="9"/>
        <v>0</v>
      </c>
      <c r="G122" s="87" t="e">
        <f t="shared" si="7"/>
        <v>#DIV/0!</v>
      </c>
      <c r="H122" s="87" t="e">
        <f t="shared" si="8"/>
        <v>#DIV/0!</v>
      </c>
      <c r="I122" s="2" t="s">
        <v>84</v>
      </c>
    </row>
    <row r="123" spans="2:9" ht="24">
      <c r="B123" s="2">
        <v>18</v>
      </c>
      <c r="C123" s="259"/>
      <c r="D123" s="87"/>
      <c r="F123" s="87">
        <f t="shared" si="9"/>
        <v>0</v>
      </c>
      <c r="G123" s="87" t="e">
        <f t="shared" si="7"/>
        <v>#DIV/0!</v>
      </c>
      <c r="H123" s="87" t="e">
        <f t="shared" si="8"/>
        <v>#DIV/0!</v>
      </c>
      <c r="I123" s="2" t="s">
        <v>85</v>
      </c>
    </row>
    <row r="124" spans="2:9" ht="24">
      <c r="B124" s="2">
        <v>19</v>
      </c>
      <c r="C124" s="259"/>
      <c r="D124" s="87"/>
      <c r="F124" s="87">
        <f t="shared" si="9"/>
        <v>0</v>
      </c>
      <c r="G124" s="87" t="e">
        <f t="shared" si="7"/>
        <v>#DIV/0!</v>
      </c>
      <c r="H124" s="87" t="e">
        <f t="shared" si="8"/>
        <v>#DIV/0!</v>
      </c>
      <c r="I124" s="2" t="s">
        <v>86</v>
      </c>
    </row>
    <row r="125" spans="2:9" ht="24">
      <c r="B125" s="2">
        <v>20</v>
      </c>
      <c r="C125" s="259"/>
      <c r="D125" s="87"/>
      <c r="F125" s="87">
        <f t="shared" si="9"/>
        <v>0</v>
      </c>
      <c r="G125" s="87" t="e">
        <f t="shared" si="7"/>
        <v>#DIV/0!</v>
      </c>
      <c r="H125" s="87" t="e">
        <f t="shared" si="8"/>
        <v>#DIV/0!</v>
      </c>
      <c r="I125" s="2" t="s">
        <v>87</v>
      </c>
    </row>
    <row r="126" spans="2:9" ht="24">
      <c r="B126" s="2">
        <v>21</v>
      </c>
      <c r="C126" s="259"/>
      <c r="D126" s="87"/>
      <c r="F126" s="87">
        <f t="shared" si="9"/>
        <v>0</v>
      </c>
      <c r="G126" s="87" t="e">
        <f t="shared" si="7"/>
        <v>#DIV/0!</v>
      </c>
      <c r="H126" s="87" t="e">
        <f t="shared" si="8"/>
        <v>#DIV/0!</v>
      </c>
      <c r="I126" s="2" t="s">
        <v>88</v>
      </c>
    </row>
    <row r="127" spans="2:9" ht="24">
      <c r="B127" s="2">
        <v>22</v>
      </c>
      <c r="C127" s="259"/>
      <c r="D127" s="87"/>
      <c r="F127" s="87">
        <f t="shared" si="9"/>
        <v>0</v>
      </c>
      <c r="G127" s="87" t="e">
        <f t="shared" si="7"/>
        <v>#DIV/0!</v>
      </c>
      <c r="H127" s="87" t="e">
        <f t="shared" si="8"/>
        <v>#DIV/0!</v>
      </c>
      <c r="I127" s="2" t="s">
        <v>104</v>
      </c>
    </row>
    <row r="128" spans="2:14" ht="24">
      <c r="B128" s="2">
        <v>23</v>
      </c>
      <c r="C128" s="259"/>
      <c r="D128" s="87"/>
      <c r="F128" s="87">
        <f t="shared" si="9"/>
        <v>0</v>
      </c>
      <c r="G128" s="87" t="e">
        <f t="shared" si="7"/>
        <v>#DIV/0!</v>
      </c>
      <c r="I128" s="2" t="s">
        <v>90</v>
      </c>
      <c r="N128" s="87" t="e">
        <f>G128*F128</f>
        <v>#DIV/0!</v>
      </c>
    </row>
    <row r="129" spans="2:9" ht="24">
      <c r="B129" s="2">
        <v>24</v>
      </c>
      <c r="C129" s="259"/>
      <c r="D129" s="87"/>
      <c r="F129" s="87">
        <f t="shared" si="9"/>
        <v>0</v>
      </c>
      <c r="G129" s="87" t="e">
        <f t="shared" si="7"/>
        <v>#DIV/0!</v>
      </c>
      <c r="H129" s="87" t="e">
        <f t="shared" si="8"/>
        <v>#DIV/0!</v>
      </c>
      <c r="I129" s="2" t="s">
        <v>91</v>
      </c>
    </row>
    <row r="130" spans="2:9" ht="24">
      <c r="B130" s="2">
        <v>25</v>
      </c>
      <c r="C130" s="259"/>
      <c r="D130" s="87"/>
      <c r="F130" s="87">
        <f t="shared" si="9"/>
        <v>0</v>
      </c>
      <c r="G130" s="87" t="e">
        <f t="shared" si="7"/>
        <v>#DIV/0!</v>
      </c>
      <c r="H130" s="87" t="e">
        <f t="shared" si="8"/>
        <v>#DIV/0!</v>
      </c>
      <c r="I130" s="2" t="s">
        <v>92</v>
      </c>
    </row>
    <row r="131" spans="2:9" ht="24">
      <c r="B131" s="2">
        <v>26</v>
      </c>
      <c r="C131" s="259"/>
      <c r="D131" s="87"/>
      <c r="F131" s="87">
        <f t="shared" si="9"/>
        <v>0</v>
      </c>
      <c r="G131" s="87" t="e">
        <f t="shared" si="7"/>
        <v>#DIV/0!</v>
      </c>
      <c r="H131" s="87" t="e">
        <f t="shared" si="8"/>
        <v>#DIV/0!</v>
      </c>
      <c r="I131" s="2" t="s">
        <v>71</v>
      </c>
    </row>
    <row r="132" spans="2:9" ht="24">
      <c r="B132" s="2">
        <v>27</v>
      </c>
      <c r="C132" s="259"/>
      <c r="D132" s="87"/>
      <c r="F132" s="87">
        <f t="shared" si="9"/>
        <v>0</v>
      </c>
      <c r="G132" s="87" t="e">
        <f t="shared" si="7"/>
        <v>#DIV/0!</v>
      </c>
      <c r="H132" s="87" t="e">
        <f t="shared" si="8"/>
        <v>#DIV/0!</v>
      </c>
      <c r="I132" s="2" t="s">
        <v>72</v>
      </c>
    </row>
    <row r="133" spans="2:16" ht="24.75" thickBot="1">
      <c r="B133" s="2">
        <v>28</v>
      </c>
      <c r="C133" s="259"/>
      <c r="D133" s="78"/>
      <c r="E133" s="78"/>
      <c r="F133" s="78">
        <f t="shared" si="9"/>
        <v>0</v>
      </c>
      <c r="G133" s="78" t="e">
        <f t="shared" si="7"/>
        <v>#DIV/0!</v>
      </c>
      <c r="H133" s="78" t="e">
        <f t="shared" si="8"/>
        <v>#DIV/0!</v>
      </c>
      <c r="I133" s="77" t="s">
        <v>73</v>
      </c>
      <c r="J133" s="74"/>
      <c r="K133" s="74"/>
      <c r="L133" s="74"/>
      <c r="M133" s="95" t="s">
        <v>107</v>
      </c>
      <c r="N133" s="87"/>
      <c r="O133" s="87"/>
      <c r="P133" s="87"/>
    </row>
    <row r="134" spans="2:9" ht="24">
      <c r="B134" s="2">
        <v>1</v>
      </c>
      <c r="C134" s="259"/>
      <c r="F134" s="87">
        <f t="shared" si="9"/>
        <v>0</v>
      </c>
      <c r="G134" s="87" t="e">
        <f t="shared" si="7"/>
        <v>#DIV/0!</v>
      </c>
      <c r="H134" s="87" t="e">
        <f t="shared" si="8"/>
        <v>#DIV/0!</v>
      </c>
      <c r="I134" s="8" t="s">
        <v>97</v>
      </c>
    </row>
    <row r="135" spans="2:12" ht="24">
      <c r="B135" s="8">
        <v>2</v>
      </c>
      <c r="C135" s="259"/>
      <c r="D135" s="87"/>
      <c r="F135" s="87">
        <f t="shared" si="9"/>
        <v>0</v>
      </c>
      <c r="G135" s="71" t="e">
        <f t="shared" si="7"/>
        <v>#DIV/0!</v>
      </c>
      <c r="H135" s="71" t="e">
        <f t="shared" si="8"/>
        <v>#DIV/0!</v>
      </c>
      <c r="I135" s="2" t="s">
        <v>98</v>
      </c>
      <c r="J135" s="18"/>
      <c r="K135" s="18"/>
      <c r="L135" s="18"/>
    </row>
    <row r="136" spans="2:9" ht="24">
      <c r="B136" s="2">
        <v>3</v>
      </c>
      <c r="C136" s="259"/>
      <c r="D136" s="87"/>
      <c r="F136" s="87">
        <f t="shared" si="9"/>
        <v>0</v>
      </c>
      <c r="G136" s="87" t="e">
        <f t="shared" si="7"/>
        <v>#DIV/0!</v>
      </c>
      <c r="H136" s="87" t="e">
        <f t="shared" si="8"/>
        <v>#DIV/0!</v>
      </c>
      <c r="I136" s="2" t="s">
        <v>99</v>
      </c>
    </row>
    <row r="137" spans="2:9" ht="24">
      <c r="B137" s="2">
        <v>4</v>
      </c>
      <c r="C137" s="259"/>
      <c r="D137" s="87"/>
      <c r="F137" s="87">
        <f t="shared" si="9"/>
        <v>0</v>
      </c>
      <c r="G137" s="87" t="e">
        <f t="shared" si="7"/>
        <v>#DIV/0!</v>
      </c>
      <c r="H137" s="87" t="e">
        <f t="shared" si="8"/>
        <v>#DIV/0!</v>
      </c>
      <c r="I137" s="2" t="s">
        <v>100</v>
      </c>
    </row>
    <row r="138" spans="2:14" ht="24">
      <c r="B138" s="2">
        <v>5</v>
      </c>
      <c r="C138" s="259"/>
      <c r="D138" s="87"/>
      <c r="F138" s="87">
        <f t="shared" si="9"/>
        <v>0</v>
      </c>
      <c r="G138" s="87" t="e">
        <f t="shared" si="7"/>
        <v>#DIV/0!</v>
      </c>
      <c r="H138" s="87" t="e">
        <f t="shared" si="8"/>
        <v>#DIV/0!</v>
      </c>
      <c r="I138" s="2" t="s">
        <v>101</v>
      </c>
      <c r="N138" s="102"/>
    </row>
    <row r="139" spans="2:14" ht="24">
      <c r="B139" s="2">
        <v>6</v>
      </c>
      <c r="C139" s="259"/>
      <c r="D139" s="87"/>
      <c r="F139" s="87">
        <f t="shared" si="9"/>
        <v>0</v>
      </c>
      <c r="G139" s="87" t="e">
        <f t="shared" si="7"/>
        <v>#DIV/0!</v>
      </c>
      <c r="H139" s="87" t="e">
        <f t="shared" si="8"/>
        <v>#DIV/0!</v>
      </c>
      <c r="I139" s="2" t="s">
        <v>48</v>
      </c>
      <c r="N139" s="102"/>
    </row>
    <row r="140" spans="2:14" ht="24">
      <c r="B140" s="2">
        <v>7</v>
      </c>
      <c r="C140" s="259"/>
      <c r="D140" s="87"/>
      <c r="F140" s="87">
        <f t="shared" si="9"/>
        <v>0</v>
      </c>
      <c r="G140" s="87" t="e">
        <f t="shared" si="7"/>
        <v>#DIV/0!</v>
      </c>
      <c r="H140" s="87" t="e">
        <f t="shared" si="8"/>
        <v>#DIV/0!</v>
      </c>
      <c r="I140" s="2" t="s">
        <v>49</v>
      </c>
      <c r="N140" s="102"/>
    </row>
    <row r="141" spans="2:9" ht="24">
      <c r="B141" s="2">
        <v>8</v>
      </c>
      <c r="C141" s="259"/>
      <c r="D141" s="87"/>
      <c r="F141" s="87">
        <f t="shared" si="9"/>
        <v>0</v>
      </c>
      <c r="G141" s="87" t="e">
        <f t="shared" si="7"/>
        <v>#DIV/0!</v>
      </c>
      <c r="H141" s="87" t="e">
        <f t="shared" si="8"/>
        <v>#DIV/0!</v>
      </c>
      <c r="I141" s="2" t="s">
        <v>76</v>
      </c>
    </row>
    <row r="142" spans="2:9" ht="24">
      <c r="B142" s="2">
        <v>9</v>
      </c>
      <c r="C142" s="259"/>
      <c r="D142" s="87"/>
      <c r="F142" s="87">
        <f t="shared" si="9"/>
        <v>0</v>
      </c>
      <c r="G142" s="87" t="e">
        <f t="shared" si="7"/>
        <v>#DIV/0!</v>
      </c>
      <c r="H142" s="87" t="e">
        <f t="shared" si="8"/>
        <v>#DIV/0!</v>
      </c>
      <c r="I142" s="2" t="s">
        <v>77</v>
      </c>
    </row>
    <row r="143" spans="2:15" ht="24">
      <c r="B143" s="2">
        <v>10</v>
      </c>
      <c r="C143" s="259"/>
      <c r="D143" s="87"/>
      <c r="F143" s="87">
        <f t="shared" si="9"/>
        <v>0</v>
      </c>
      <c r="I143" s="2" t="s">
        <v>78</v>
      </c>
      <c r="J143" s="18"/>
      <c r="K143" s="18"/>
      <c r="L143" s="18"/>
      <c r="N143" s="87" t="e">
        <f>+AVERAGE(J143:L143)</f>
        <v>#DIV/0!</v>
      </c>
      <c r="O143" s="87" t="e">
        <f>N143*F143</f>
        <v>#DIV/0!</v>
      </c>
    </row>
    <row r="144" spans="2:12" ht="24">
      <c r="B144" s="2">
        <v>11</v>
      </c>
      <c r="C144" s="259"/>
      <c r="D144" s="87"/>
      <c r="F144" s="87">
        <f t="shared" si="9"/>
        <v>0</v>
      </c>
      <c r="G144" s="87" t="e">
        <f aca="true" t="shared" si="10" ref="G144:G166">+AVERAGE(J144:L144)</f>
        <v>#DIV/0!</v>
      </c>
      <c r="H144" s="87" t="e">
        <f aca="true" t="shared" si="11" ref="H144:H166">G144*F144</f>
        <v>#DIV/0!</v>
      </c>
      <c r="I144" s="2" t="s">
        <v>79</v>
      </c>
      <c r="J144" s="18"/>
      <c r="K144" s="18"/>
      <c r="L144" s="18"/>
    </row>
    <row r="145" spans="2:12" ht="24">
      <c r="B145" s="2">
        <v>12</v>
      </c>
      <c r="C145" s="259"/>
      <c r="D145" s="87"/>
      <c r="F145" s="87">
        <f t="shared" si="9"/>
        <v>0</v>
      </c>
      <c r="G145" s="87" t="e">
        <f t="shared" si="10"/>
        <v>#DIV/0!</v>
      </c>
      <c r="H145" s="87" t="e">
        <f t="shared" si="11"/>
        <v>#DIV/0!</v>
      </c>
      <c r="I145" s="2" t="s">
        <v>80</v>
      </c>
      <c r="J145" s="18"/>
      <c r="K145" s="18"/>
      <c r="L145" s="18"/>
    </row>
    <row r="146" spans="2:9" ht="24">
      <c r="B146" s="2">
        <v>13</v>
      </c>
      <c r="C146" s="259"/>
      <c r="D146" s="87"/>
      <c r="F146" s="87">
        <f t="shared" si="9"/>
        <v>0</v>
      </c>
      <c r="G146" s="87" t="e">
        <f t="shared" si="10"/>
        <v>#DIV/0!</v>
      </c>
      <c r="H146" s="87" t="e">
        <f t="shared" si="11"/>
        <v>#DIV/0!</v>
      </c>
      <c r="I146" s="2" t="s">
        <v>81</v>
      </c>
    </row>
    <row r="147" spans="2:9" ht="24">
      <c r="B147" s="2">
        <v>14</v>
      </c>
      <c r="C147" s="259"/>
      <c r="F147" s="87">
        <f t="shared" si="9"/>
        <v>0</v>
      </c>
      <c r="G147" s="87" t="e">
        <f t="shared" si="10"/>
        <v>#DIV/0!</v>
      </c>
      <c r="H147" s="87" t="e">
        <f t="shared" si="11"/>
        <v>#DIV/0!</v>
      </c>
      <c r="I147" s="2" t="s">
        <v>82</v>
      </c>
    </row>
    <row r="148" spans="2:9" ht="24">
      <c r="B148" s="2">
        <v>15</v>
      </c>
      <c r="C148" s="259"/>
      <c r="F148" s="87">
        <f t="shared" si="9"/>
        <v>0</v>
      </c>
      <c r="G148" s="87" t="e">
        <f t="shared" si="10"/>
        <v>#DIV/0!</v>
      </c>
      <c r="H148" s="87" t="e">
        <f t="shared" si="11"/>
        <v>#DIV/0!</v>
      </c>
      <c r="I148" s="2" t="s">
        <v>83</v>
      </c>
    </row>
    <row r="149" spans="2:9" ht="24">
      <c r="B149" s="2">
        <v>16</v>
      </c>
      <c r="C149" s="259"/>
      <c r="F149" s="87">
        <f t="shared" si="9"/>
        <v>0</v>
      </c>
      <c r="G149" s="87" t="e">
        <f t="shared" si="10"/>
        <v>#DIV/0!</v>
      </c>
      <c r="H149" s="87" t="e">
        <f t="shared" si="11"/>
        <v>#DIV/0!</v>
      </c>
      <c r="I149" s="2" t="s">
        <v>84</v>
      </c>
    </row>
    <row r="150" spans="2:9" ht="24">
      <c r="B150" s="2">
        <v>17</v>
      </c>
      <c r="C150" s="259"/>
      <c r="F150" s="87">
        <f t="shared" si="9"/>
        <v>0</v>
      </c>
      <c r="G150" s="87" t="e">
        <f t="shared" si="10"/>
        <v>#DIV/0!</v>
      </c>
      <c r="H150" s="87" t="e">
        <f t="shared" si="11"/>
        <v>#DIV/0!</v>
      </c>
      <c r="I150" s="2" t="s">
        <v>85</v>
      </c>
    </row>
    <row r="151" spans="2:9" ht="24">
      <c r="B151" s="2">
        <v>18</v>
      </c>
      <c r="C151" s="259"/>
      <c r="F151" s="87">
        <f t="shared" si="9"/>
        <v>0</v>
      </c>
      <c r="G151" s="87" t="e">
        <f t="shared" si="10"/>
        <v>#DIV/0!</v>
      </c>
      <c r="H151" s="87" t="e">
        <f t="shared" si="11"/>
        <v>#DIV/0!</v>
      </c>
      <c r="I151" s="2" t="s">
        <v>86</v>
      </c>
    </row>
    <row r="152" spans="2:9" ht="24">
      <c r="B152" s="2">
        <v>19</v>
      </c>
      <c r="C152" s="259"/>
      <c r="F152" s="87">
        <f t="shared" si="9"/>
        <v>0</v>
      </c>
      <c r="G152" s="87" t="e">
        <f t="shared" si="10"/>
        <v>#DIV/0!</v>
      </c>
      <c r="H152" s="87" t="e">
        <f t="shared" si="11"/>
        <v>#DIV/0!</v>
      </c>
      <c r="I152" s="2" t="s">
        <v>87</v>
      </c>
    </row>
    <row r="153" spans="2:9" ht="24">
      <c r="B153" s="2">
        <v>20</v>
      </c>
      <c r="C153" s="259"/>
      <c r="F153" s="87">
        <f t="shared" si="9"/>
        <v>0</v>
      </c>
      <c r="G153" s="87" t="e">
        <f t="shared" si="10"/>
        <v>#DIV/0!</v>
      </c>
      <c r="H153" s="87" t="e">
        <f t="shared" si="11"/>
        <v>#DIV/0!</v>
      </c>
      <c r="I153" s="2" t="s">
        <v>88</v>
      </c>
    </row>
    <row r="154" spans="2:9" ht="24">
      <c r="B154" s="2">
        <v>21</v>
      </c>
      <c r="C154" s="259"/>
      <c r="F154" s="87">
        <f t="shared" si="9"/>
        <v>0</v>
      </c>
      <c r="G154" s="87" t="e">
        <f t="shared" si="10"/>
        <v>#DIV/0!</v>
      </c>
      <c r="H154" s="87" t="e">
        <f t="shared" si="11"/>
        <v>#DIV/0!</v>
      </c>
      <c r="I154" s="2" t="s">
        <v>104</v>
      </c>
    </row>
    <row r="155" spans="2:9" ht="24">
      <c r="B155" s="2">
        <v>22</v>
      </c>
      <c r="C155" s="259"/>
      <c r="F155" s="87">
        <f t="shared" si="9"/>
        <v>0</v>
      </c>
      <c r="G155" s="87" t="e">
        <f t="shared" si="10"/>
        <v>#DIV/0!</v>
      </c>
      <c r="H155" s="87" t="e">
        <f t="shared" si="11"/>
        <v>#DIV/0!</v>
      </c>
      <c r="I155" s="2" t="s">
        <v>90</v>
      </c>
    </row>
    <row r="156" spans="2:9" ht="24">
      <c r="B156" s="2">
        <v>23</v>
      </c>
      <c r="C156" s="259"/>
      <c r="F156" s="87">
        <f t="shared" si="9"/>
        <v>0</v>
      </c>
      <c r="G156" s="87" t="e">
        <f t="shared" si="10"/>
        <v>#DIV/0!</v>
      </c>
      <c r="H156" s="87" t="e">
        <f t="shared" si="11"/>
        <v>#DIV/0!</v>
      </c>
      <c r="I156" s="2" t="s">
        <v>91</v>
      </c>
    </row>
    <row r="157" spans="2:9" ht="24">
      <c r="B157" s="2">
        <v>24</v>
      </c>
      <c r="C157" s="259"/>
      <c r="F157" s="87">
        <f t="shared" si="9"/>
        <v>0</v>
      </c>
      <c r="G157" s="87" t="e">
        <f t="shared" si="10"/>
        <v>#DIV/0!</v>
      </c>
      <c r="H157" s="87" t="e">
        <f t="shared" si="11"/>
        <v>#DIV/0!</v>
      </c>
      <c r="I157" s="2" t="s">
        <v>92</v>
      </c>
    </row>
    <row r="158" spans="2:9" ht="24">
      <c r="B158" s="2">
        <v>25</v>
      </c>
      <c r="C158" s="259"/>
      <c r="F158" s="87">
        <f t="shared" si="9"/>
        <v>0</v>
      </c>
      <c r="G158" s="87" t="e">
        <f t="shared" si="10"/>
        <v>#DIV/0!</v>
      </c>
      <c r="H158" s="87" t="e">
        <f t="shared" si="11"/>
        <v>#DIV/0!</v>
      </c>
      <c r="I158" s="2" t="s">
        <v>71</v>
      </c>
    </row>
    <row r="159" spans="2:9" ht="24">
      <c r="B159" s="2">
        <v>26</v>
      </c>
      <c r="C159" s="259"/>
      <c r="F159" s="87">
        <f t="shared" si="9"/>
        <v>0</v>
      </c>
      <c r="G159" s="87" t="e">
        <f t="shared" si="10"/>
        <v>#DIV/0!</v>
      </c>
      <c r="H159" s="87" t="e">
        <f t="shared" si="11"/>
        <v>#DIV/0!</v>
      </c>
      <c r="I159" s="2" t="s">
        <v>72</v>
      </c>
    </row>
    <row r="160" spans="2:9" ht="24">
      <c r="B160" s="2">
        <v>27</v>
      </c>
      <c r="C160" s="259"/>
      <c r="F160" s="87">
        <f t="shared" si="9"/>
        <v>0</v>
      </c>
      <c r="G160" s="87" t="e">
        <f t="shared" si="10"/>
        <v>#DIV/0!</v>
      </c>
      <c r="H160" s="87" t="e">
        <f t="shared" si="11"/>
        <v>#DIV/0!</v>
      </c>
      <c r="I160" s="8" t="s">
        <v>73</v>
      </c>
    </row>
    <row r="161" spans="2:9" ht="24">
      <c r="B161" s="2">
        <v>28</v>
      </c>
      <c r="C161" s="259"/>
      <c r="F161" s="87">
        <f t="shared" si="9"/>
        <v>0</v>
      </c>
      <c r="G161" s="87" t="e">
        <f t="shared" si="10"/>
        <v>#DIV/0!</v>
      </c>
      <c r="H161" s="87" t="e">
        <f t="shared" si="11"/>
        <v>#DIV/0!</v>
      </c>
      <c r="I161" s="111" t="s">
        <v>74</v>
      </c>
    </row>
    <row r="162" spans="2:9" ht="24">
      <c r="B162" s="2">
        <v>29</v>
      </c>
      <c r="C162" s="259"/>
      <c r="F162" s="87">
        <f t="shared" si="9"/>
        <v>0</v>
      </c>
      <c r="G162" s="87" t="e">
        <f t="shared" si="10"/>
        <v>#DIV/0!</v>
      </c>
      <c r="H162" s="87" t="e">
        <f t="shared" si="11"/>
        <v>#DIV/0!</v>
      </c>
      <c r="I162" s="2" t="s">
        <v>75</v>
      </c>
    </row>
    <row r="163" spans="2:9" ht="24">
      <c r="B163" s="2">
        <v>30</v>
      </c>
      <c r="C163" s="259"/>
      <c r="F163" s="87">
        <f t="shared" si="9"/>
        <v>0</v>
      </c>
      <c r="G163" s="87" t="e">
        <f t="shared" si="10"/>
        <v>#DIV/0!</v>
      </c>
      <c r="H163" s="87" t="e">
        <f t="shared" si="11"/>
        <v>#DIV/0!</v>
      </c>
      <c r="I163" s="2" t="s">
        <v>93</v>
      </c>
    </row>
    <row r="164" spans="2:9" ht="24">
      <c r="B164" s="2">
        <v>31</v>
      </c>
      <c r="C164" s="259"/>
      <c r="F164" s="87">
        <f t="shared" si="9"/>
        <v>0</v>
      </c>
      <c r="G164" s="87" t="e">
        <f t="shared" si="10"/>
        <v>#DIV/0!</v>
      </c>
      <c r="H164" s="87" t="e">
        <f t="shared" si="11"/>
        <v>#DIV/0!</v>
      </c>
      <c r="I164" s="2" t="s">
        <v>94</v>
      </c>
    </row>
    <row r="165" spans="2:9" ht="24">
      <c r="B165" s="2">
        <v>32</v>
      </c>
      <c r="C165" s="259"/>
      <c r="F165" s="87">
        <f t="shared" si="9"/>
        <v>0</v>
      </c>
      <c r="G165" s="87" t="e">
        <f t="shared" si="10"/>
        <v>#DIV/0!</v>
      </c>
      <c r="H165" s="87" t="e">
        <f t="shared" si="11"/>
        <v>#DIV/0!</v>
      </c>
      <c r="I165" s="2" t="s">
        <v>95</v>
      </c>
    </row>
    <row r="166" spans="2:9" ht="24">
      <c r="B166" s="2">
        <v>33</v>
      </c>
      <c r="C166" s="259"/>
      <c r="F166" s="87">
        <f t="shared" si="9"/>
        <v>0</v>
      </c>
      <c r="G166" s="87" t="e">
        <f t="shared" si="10"/>
        <v>#DIV/0!</v>
      </c>
      <c r="H166" s="87" t="e">
        <f t="shared" si="11"/>
        <v>#DIV/0!</v>
      </c>
      <c r="I166" s="2" t="s">
        <v>96</v>
      </c>
    </row>
    <row r="167" spans="2:9" ht="24">
      <c r="B167" s="2">
        <v>34</v>
      </c>
      <c r="C167" s="259"/>
      <c r="F167" s="87">
        <f t="shared" si="9"/>
        <v>0</v>
      </c>
      <c r="G167" s="87" t="e">
        <f aca="true" t="shared" si="12" ref="G167:G216">+AVERAGE(J167:L167)</f>
        <v>#DIV/0!</v>
      </c>
      <c r="H167" s="87" t="e">
        <f aca="true" t="shared" si="13" ref="H167:H216">G167*F167</f>
        <v>#DIV/0!</v>
      </c>
      <c r="I167" s="2" t="s">
        <v>105</v>
      </c>
    </row>
    <row r="168" spans="2:9" ht="24">
      <c r="B168" s="2">
        <v>35</v>
      </c>
      <c r="C168" s="259"/>
      <c r="F168" s="87">
        <f t="shared" si="9"/>
        <v>0</v>
      </c>
      <c r="G168" s="87" t="e">
        <f t="shared" si="12"/>
        <v>#DIV/0!</v>
      </c>
      <c r="H168" s="87" t="e">
        <f t="shared" si="13"/>
        <v>#DIV/0!</v>
      </c>
      <c r="I168" s="2" t="s">
        <v>106</v>
      </c>
    </row>
    <row r="169" spans="1:16" ht="24">
      <c r="A169" s="116"/>
      <c r="B169" s="117">
        <v>36</v>
      </c>
      <c r="C169" s="259"/>
      <c r="D169" s="118"/>
      <c r="E169" s="119"/>
      <c r="F169" s="119">
        <f t="shared" si="9"/>
        <v>0</v>
      </c>
      <c r="G169" s="119" t="e">
        <f t="shared" si="12"/>
        <v>#DIV/0!</v>
      </c>
      <c r="H169" s="119" t="e">
        <f t="shared" si="13"/>
        <v>#DIV/0!</v>
      </c>
      <c r="I169" s="117" t="s">
        <v>108</v>
      </c>
      <c r="J169" s="120"/>
      <c r="K169" s="120"/>
      <c r="L169" s="120"/>
      <c r="M169" s="116"/>
      <c r="N169" s="116"/>
      <c r="O169" s="116"/>
      <c r="P169" s="116"/>
    </row>
    <row r="170" spans="2:9" ht="24">
      <c r="B170" s="2">
        <v>1</v>
      </c>
      <c r="C170" s="259"/>
      <c r="F170" s="87">
        <f t="shared" si="9"/>
        <v>0</v>
      </c>
      <c r="G170" s="87" t="e">
        <f t="shared" si="12"/>
        <v>#DIV/0!</v>
      </c>
      <c r="H170" s="87" t="e">
        <f t="shared" si="13"/>
        <v>#DIV/0!</v>
      </c>
      <c r="I170" s="8" t="s">
        <v>97</v>
      </c>
    </row>
    <row r="171" spans="2:9" ht="24">
      <c r="B171" s="2">
        <v>2</v>
      </c>
      <c r="C171" s="259"/>
      <c r="F171" s="87">
        <f t="shared" si="9"/>
        <v>0</v>
      </c>
      <c r="G171" s="87" t="e">
        <f t="shared" si="12"/>
        <v>#DIV/0!</v>
      </c>
      <c r="H171" s="87" t="e">
        <f t="shared" si="13"/>
        <v>#DIV/0!</v>
      </c>
      <c r="I171" s="2" t="s">
        <v>98</v>
      </c>
    </row>
    <row r="172" spans="2:9" ht="24">
      <c r="B172" s="2">
        <v>3</v>
      </c>
      <c r="C172" s="259"/>
      <c r="F172" s="87">
        <f t="shared" si="9"/>
        <v>0</v>
      </c>
      <c r="G172" s="87" t="e">
        <f t="shared" si="12"/>
        <v>#DIV/0!</v>
      </c>
      <c r="H172" s="87" t="e">
        <f t="shared" si="13"/>
        <v>#DIV/0!</v>
      </c>
      <c r="I172" s="2" t="s">
        <v>99</v>
      </c>
    </row>
    <row r="173" spans="2:9" ht="24">
      <c r="B173" s="2">
        <v>4</v>
      </c>
      <c r="C173" s="259"/>
      <c r="F173" s="87">
        <f t="shared" si="9"/>
        <v>0</v>
      </c>
      <c r="G173" s="87" t="e">
        <f t="shared" si="12"/>
        <v>#DIV/0!</v>
      </c>
      <c r="H173" s="87" t="e">
        <f t="shared" si="13"/>
        <v>#DIV/0!</v>
      </c>
      <c r="I173" s="2" t="s">
        <v>100</v>
      </c>
    </row>
    <row r="174" spans="2:9" ht="24">
      <c r="B174" s="2">
        <v>5</v>
      </c>
      <c r="C174" s="259"/>
      <c r="F174" s="87">
        <f t="shared" si="9"/>
        <v>0</v>
      </c>
      <c r="G174" s="87" t="e">
        <f t="shared" si="12"/>
        <v>#DIV/0!</v>
      </c>
      <c r="H174" s="87" t="e">
        <f t="shared" si="13"/>
        <v>#DIV/0!</v>
      </c>
      <c r="I174" s="2" t="s">
        <v>101</v>
      </c>
    </row>
    <row r="175" spans="2:9" ht="24">
      <c r="B175" s="2">
        <v>6</v>
      </c>
      <c r="C175" s="259"/>
      <c r="F175" s="87">
        <f t="shared" si="9"/>
        <v>0</v>
      </c>
      <c r="G175" s="87" t="e">
        <f t="shared" si="12"/>
        <v>#DIV/0!</v>
      </c>
      <c r="H175" s="87" t="e">
        <f t="shared" si="13"/>
        <v>#DIV/0!</v>
      </c>
      <c r="I175" s="2" t="s">
        <v>48</v>
      </c>
    </row>
    <row r="176" spans="2:9" ht="24">
      <c r="B176" s="2">
        <v>7</v>
      </c>
      <c r="C176" s="259"/>
      <c r="F176" s="87">
        <f t="shared" si="9"/>
        <v>0</v>
      </c>
      <c r="G176" s="87" t="e">
        <f t="shared" si="12"/>
        <v>#DIV/0!</v>
      </c>
      <c r="H176" s="87" t="e">
        <f t="shared" si="13"/>
        <v>#DIV/0!</v>
      </c>
      <c r="I176" s="2" t="s">
        <v>49</v>
      </c>
    </row>
    <row r="177" spans="2:9" ht="24">
      <c r="B177" s="2">
        <v>8</v>
      </c>
      <c r="C177" s="259"/>
      <c r="F177" s="87">
        <f t="shared" si="9"/>
        <v>0</v>
      </c>
      <c r="G177" s="87" t="e">
        <f t="shared" si="12"/>
        <v>#DIV/0!</v>
      </c>
      <c r="H177" s="87" t="e">
        <f t="shared" si="13"/>
        <v>#DIV/0!</v>
      </c>
      <c r="I177" s="2" t="s">
        <v>76</v>
      </c>
    </row>
    <row r="178" spans="2:9" ht="24">
      <c r="B178" s="2">
        <v>9</v>
      </c>
      <c r="C178" s="259"/>
      <c r="F178" s="87">
        <f t="shared" si="9"/>
        <v>0</v>
      </c>
      <c r="G178" s="87" t="e">
        <f t="shared" si="12"/>
        <v>#DIV/0!</v>
      </c>
      <c r="H178" s="87" t="e">
        <f t="shared" si="13"/>
        <v>#DIV/0!</v>
      </c>
      <c r="I178" s="2" t="s">
        <v>77</v>
      </c>
    </row>
    <row r="179" spans="2:9" ht="24">
      <c r="B179" s="2">
        <v>10</v>
      </c>
      <c r="C179" s="259"/>
      <c r="F179" s="87">
        <f t="shared" si="9"/>
        <v>0</v>
      </c>
      <c r="G179" s="87" t="e">
        <f t="shared" si="12"/>
        <v>#DIV/0!</v>
      </c>
      <c r="H179" s="87" t="e">
        <f t="shared" si="13"/>
        <v>#DIV/0!</v>
      </c>
      <c r="I179" s="2" t="s">
        <v>78</v>
      </c>
    </row>
    <row r="180" spans="2:9" ht="24">
      <c r="B180" s="2">
        <v>11</v>
      </c>
      <c r="C180" s="259"/>
      <c r="F180" s="87">
        <f t="shared" si="9"/>
        <v>0</v>
      </c>
      <c r="G180" s="87" t="e">
        <f t="shared" si="12"/>
        <v>#DIV/0!</v>
      </c>
      <c r="H180" s="87" t="e">
        <f t="shared" si="13"/>
        <v>#DIV/0!</v>
      </c>
      <c r="I180" s="2" t="s">
        <v>79</v>
      </c>
    </row>
    <row r="181" spans="2:9" ht="24">
      <c r="B181" s="2">
        <v>12</v>
      </c>
      <c r="C181" s="259"/>
      <c r="F181" s="87">
        <f t="shared" si="9"/>
        <v>0</v>
      </c>
      <c r="G181" s="87" t="e">
        <f t="shared" si="12"/>
        <v>#DIV/0!</v>
      </c>
      <c r="H181" s="87" t="e">
        <f t="shared" si="13"/>
        <v>#DIV/0!</v>
      </c>
      <c r="I181" s="2" t="s">
        <v>80</v>
      </c>
    </row>
    <row r="182" spans="2:9" ht="24">
      <c r="B182" s="2">
        <v>13</v>
      </c>
      <c r="C182" s="259"/>
      <c r="F182" s="87">
        <f t="shared" si="9"/>
        <v>0</v>
      </c>
      <c r="G182" s="87" t="e">
        <f t="shared" si="12"/>
        <v>#DIV/0!</v>
      </c>
      <c r="H182" s="87" t="e">
        <f t="shared" si="13"/>
        <v>#DIV/0!</v>
      </c>
      <c r="I182" s="2" t="s">
        <v>81</v>
      </c>
    </row>
    <row r="183" spans="2:9" ht="24">
      <c r="B183" s="2">
        <v>14</v>
      </c>
      <c r="C183" s="259"/>
      <c r="F183" s="87">
        <f t="shared" si="9"/>
        <v>0</v>
      </c>
      <c r="G183" s="87" t="e">
        <f t="shared" si="12"/>
        <v>#DIV/0!</v>
      </c>
      <c r="H183" s="87" t="e">
        <f t="shared" si="13"/>
        <v>#DIV/0!</v>
      </c>
      <c r="I183" s="2" t="s">
        <v>82</v>
      </c>
    </row>
    <row r="184" spans="2:9" ht="24">
      <c r="B184" s="2">
        <v>15</v>
      </c>
      <c r="C184" s="259"/>
      <c r="F184" s="87">
        <f t="shared" si="9"/>
        <v>0</v>
      </c>
      <c r="G184" s="87" t="e">
        <f t="shared" si="12"/>
        <v>#DIV/0!</v>
      </c>
      <c r="H184" s="87" t="e">
        <f t="shared" si="13"/>
        <v>#DIV/0!</v>
      </c>
      <c r="I184" s="2" t="s">
        <v>83</v>
      </c>
    </row>
    <row r="185" spans="2:9" ht="24">
      <c r="B185" s="2">
        <v>16</v>
      </c>
      <c r="C185" s="259"/>
      <c r="F185" s="87">
        <f t="shared" si="9"/>
        <v>0</v>
      </c>
      <c r="G185" s="87" t="e">
        <f t="shared" si="12"/>
        <v>#DIV/0!</v>
      </c>
      <c r="H185" s="87" t="e">
        <f t="shared" si="13"/>
        <v>#DIV/0!</v>
      </c>
      <c r="I185" s="2" t="s">
        <v>84</v>
      </c>
    </row>
    <row r="186" spans="2:9" ht="24">
      <c r="B186" s="2">
        <v>17</v>
      </c>
      <c r="C186" s="259"/>
      <c r="F186" s="87">
        <f t="shared" si="9"/>
        <v>0</v>
      </c>
      <c r="G186" s="87" t="e">
        <f t="shared" si="12"/>
        <v>#DIV/0!</v>
      </c>
      <c r="H186" s="87" t="e">
        <f t="shared" si="13"/>
        <v>#DIV/0!</v>
      </c>
      <c r="I186" s="2" t="s">
        <v>85</v>
      </c>
    </row>
    <row r="187" spans="2:9" ht="24">
      <c r="B187" s="2">
        <v>18</v>
      </c>
      <c r="C187" s="259"/>
      <c r="F187" s="87">
        <f t="shared" si="9"/>
        <v>0</v>
      </c>
      <c r="G187" s="87" t="e">
        <f t="shared" si="12"/>
        <v>#DIV/0!</v>
      </c>
      <c r="H187" s="87" t="e">
        <f t="shared" si="13"/>
        <v>#DIV/0!</v>
      </c>
      <c r="I187" s="2" t="s">
        <v>86</v>
      </c>
    </row>
    <row r="188" spans="2:9" ht="24">
      <c r="B188" s="2">
        <v>19</v>
      </c>
      <c r="C188" s="259"/>
      <c r="F188" s="87">
        <f t="shared" si="9"/>
        <v>0</v>
      </c>
      <c r="G188" s="87" t="e">
        <f t="shared" si="12"/>
        <v>#DIV/0!</v>
      </c>
      <c r="H188" s="87" t="e">
        <f t="shared" si="13"/>
        <v>#DIV/0!</v>
      </c>
      <c r="I188" s="2" t="s">
        <v>87</v>
      </c>
    </row>
    <row r="189" spans="2:9" ht="24">
      <c r="B189" s="2">
        <v>20</v>
      </c>
      <c r="C189" s="259"/>
      <c r="F189" s="87">
        <f t="shared" si="9"/>
        <v>0</v>
      </c>
      <c r="G189" s="87" t="e">
        <f t="shared" si="12"/>
        <v>#DIV/0!</v>
      </c>
      <c r="H189" s="87" t="e">
        <f t="shared" si="13"/>
        <v>#DIV/0!</v>
      </c>
      <c r="I189" s="2" t="s">
        <v>88</v>
      </c>
    </row>
    <row r="190" spans="2:9" ht="24">
      <c r="B190" s="2">
        <v>21</v>
      </c>
      <c r="C190" s="259"/>
      <c r="F190" s="87">
        <f t="shared" si="9"/>
        <v>0</v>
      </c>
      <c r="G190" s="87" t="e">
        <f t="shared" si="12"/>
        <v>#DIV/0!</v>
      </c>
      <c r="H190" s="87" t="e">
        <f t="shared" si="13"/>
        <v>#DIV/0!</v>
      </c>
      <c r="I190" s="2" t="s">
        <v>89</v>
      </c>
    </row>
    <row r="191" spans="2:9" ht="24">
      <c r="B191" s="2">
        <v>22</v>
      </c>
      <c r="C191" s="259"/>
      <c r="F191" s="87">
        <f t="shared" si="9"/>
        <v>0</v>
      </c>
      <c r="G191" s="87" t="e">
        <f t="shared" si="12"/>
        <v>#DIV/0!</v>
      </c>
      <c r="H191" s="87" t="e">
        <f t="shared" si="13"/>
        <v>#DIV/0!</v>
      </c>
      <c r="I191" s="2" t="s">
        <v>90</v>
      </c>
    </row>
    <row r="192" spans="2:9" ht="24">
      <c r="B192" s="2">
        <v>23</v>
      </c>
      <c r="C192" s="259"/>
      <c r="F192" s="87">
        <f t="shared" si="9"/>
        <v>0</v>
      </c>
      <c r="G192" s="87" t="e">
        <f t="shared" si="12"/>
        <v>#DIV/0!</v>
      </c>
      <c r="H192" s="87" t="e">
        <f t="shared" si="13"/>
        <v>#DIV/0!</v>
      </c>
      <c r="I192" s="2" t="s">
        <v>91</v>
      </c>
    </row>
    <row r="193" spans="2:9" ht="24">
      <c r="B193" s="2">
        <v>24</v>
      </c>
      <c r="C193" s="259"/>
      <c r="F193" s="87">
        <f t="shared" si="9"/>
        <v>0</v>
      </c>
      <c r="G193" s="87" t="e">
        <f t="shared" si="12"/>
        <v>#DIV/0!</v>
      </c>
      <c r="H193" s="87" t="e">
        <f t="shared" si="13"/>
        <v>#DIV/0!</v>
      </c>
      <c r="I193" s="2" t="s">
        <v>92</v>
      </c>
    </row>
    <row r="194" spans="2:15" ht="24">
      <c r="B194" s="2">
        <v>25</v>
      </c>
      <c r="C194" s="259"/>
      <c r="F194" s="87">
        <f t="shared" si="9"/>
        <v>0</v>
      </c>
      <c r="G194" s="87" t="e">
        <f t="shared" si="12"/>
        <v>#DIV/0!</v>
      </c>
      <c r="H194" s="87" t="e">
        <f t="shared" si="13"/>
        <v>#DIV/0!</v>
      </c>
      <c r="I194" s="2" t="s">
        <v>71</v>
      </c>
      <c r="M194" s="121" t="s">
        <v>109</v>
      </c>
      <c r="N194" s="122"/>
      <c r="O194" s="123"/>
    </row>
    <row r="195" spans="2:9" ht="24">
      <c r="B195" s="2">
        <v>26</v>
      </c>
      <c r="C195" s="259"/>
      <c r="F195" s="87">
        <f t="shared" si="9"/>
        <v>0</v>
      </c>
      <c r="G195" s="87" t="e">
        <f t="shared" si="12"/>
        <v>#DIV/0!</v>
      </c>
      <c r="H195" s="87" t="e">
        <f t="shared" si="13"/>
        <v>#DIV/0!</v>
      </c>
      <c r="I195" s="2" t="s">
        <v>72</v>
      </c>
    </row>
    <row r="196" spans="2:15" ht="24">
      <c r="B196" s="2">
        <v>27</v>
      </c>
      <c r="C196" s="259"/>
      <c r="F196" s="87">
        <f t="shared" si="9"/>
        <v>0</v>
      </c>
      <c r="I196" s="2" t="s">
        <v>73</v>
      </c>
      <c r="N196" s="87" t="e">
        <f>+AVERAGE(J196:L196)</f>
        <v>#DIV/0!</v>
      </c>
      <c r="O196" s="87" t="e">
        <f>N196*F196</f>
        <v>#DIV/0!</v>
      </c>
    </row>
    <row r="197" spans="2:15" ht="24">
      <c r="B197" s="2">
        <v>28</v>
      </c>
      <c r="C197" s="259"/>
      <c r="F197" s="87">
        <f t="shared" si="9"/>
        <v>0</v>
      </c>
      <c r="I197" s="2" t="s">
        <v>74</v>
      </c>
      <c r="N197" s="87" t="e">
        <f>+AVERAGE(J197:L197)</f>
        <v>#DIV/0!</v>
      </c>
      <c r="O197" s="87" t="e">
        <f>N197*F197</f>
        <v>#DIV/0!</v>
      </c>
    </row>
    <row r="198" spans="2:15" ht="24">
      <c r="B198" s="2">
        <v>29</v>
      </c>
      <c r="C198" s="259"/>
      <c r="F198" s="87">
        <f t="shared" si="9"/>
        <v>0</v>
      </c>
      <c r="I198" s="2" t="s">
        <v>75</v>
      </c>
      <c r="N198" s="87" t="e">
        <f>+AVERAGE(J198:L198)</f>
        <v>#DIV/0!</v>
      </c>
      <c r="O198" s="87" t="e">
        <f>N198*F198</f>
        <v>#DIV/0!</v>
      </c>
    </row>
    <row r="199" spans="2:15" ht="24">
      <c r="B199" s="2">
        <v>30</v>
      </c>
      <c r="C199" s="259"/>
      <c r="F199" s="87">
        <f t="shared" si="9"/>
        <v>0</v>
      </c>
      <c r="I199" s="2" t="s">
        <v>93</v>
      </c>
      <c r="N199" s="87" t="e">
        <f>+AVERAGE(J199:L199)</f>
        <v>#DIV/0!</v>
      </c>
      <c r="O199" s="87" t="e">
        <f>N199*F199</f>
        <v>#DIV/0!</v>
      </c>
    </row>
    <row r="200" spans="2:9" ht="24">
      <c r="B200" s="2">
        <v>31</v>
      </c>
      <c r="C200" s="259"/>
      <c r="F200" s="87">
        <f t="shared" si="9"/>
        <v>0</v>
      </c>
      <c r="G200" s="87" t="e">
        <f t="shared" si="12"/>
        <v>#DIV/0!</v>
      </c>
      <c r="H200" s="87" t="e">
        <f t="shared" si="13"/>
        <v>#DIV/0!</v>
      </c>
      <c r="I200" s="2" t="s">
        <v>94</v>
      </c>
    </row>
    <row r="201" spans="2:9" ht="24">
      <c r="B201" s="2">
        <v>32</v>
      </c>
      <c r="C201" s="259"/>
      <c r="F201" s="87">
        <f t="shared" si="9"/>
        <v>0</v>
      </c>
      <c r="G201" s="87" t="e">
        <f t="shared" si="12"/>
        <v>#DIV/0!</v>
      </c>
      <c r="H201" s="87" t="e">
        <f t="shared" si="13"/>
        <v>#DIV/0!</v>
      </c>
      <c r="I201" s="2" t="s">
        <v>95</v>
      </c>
    </row>
    <row r="202" spans="1:16" ht="24">
      <c r="A202" s="116"/>
      <c r="B202" s="117">
        <v>33</v>
      </c>
      <c r="C202" s="259"/>
      <c r="D202" s="118"/>
      <c r="E202" s="119"/>
      <c r="F202" s="119">
        <f t="shared" si="9"/>
        <v>0</v>
      </c>
      <c r="G202" s="119" t="e">
        <f t="shared" si="12"/>
        <v>#DIV/0!</v>
      </c>
      <c r="H202" s="119" t="e">
        <f t="shared" si="13"/>
        <v>#DIV/0!</v>
      </c>
      <c r="I202" s="117" t="s">
        <v>96</v>
      </c>
      <c r="J202" s="120"/>
      <c r="K202" s="120"/>
      <c r="L202" s="120"/>
      <c r="M202" s="116"/>
      <c r="N202" s="116"/>
      <c r="O202" s="116"/>
      <c r="P202" s="116"/>
    </row>
    <row r="203" spans="2:9" ht="24">
      <c r="B203" s="2">
        <v>1</v>
      </c>
      <c r="C203" s="259"/>
      <c r="F203" s="87">
        <f t="shared" si="9"/>
        <v>0</v>
      </c>
      <c r="G203" s="87" t="e">
        <f t="shared" si="12"/>
        <v>#DIV/0!</v>
      </c>
      <c r="H203" s="87" t="e">
        <f t="shared" si="13"/>
        <v>#DIV/0!</v>
      </c>
      <c r="I203" s="8" t="s">
        <v>97</v>
      </c>
    </row>
    <row r="204" spans="2:9" ht="24">
      <c r="B204" s="2">
        <v>2</v>
      </c>
      <c r="C204" s="259"/>
      <c r="F204" s="87">
        <f t="shared" si="9"/>
        <v>0</v>
      </c>
      <c r="G204" s="87" t="e">
        <f t="shared" si="12"/>
        <v>#DIV/0!</v>
      </c>
      <c r="H204" s="87" t="e">
        <f t="shared" si="13"/>
        <v>#DIV/0!</v>
      </c>
      <c r="I204" s="2" t="s">
        <v>98</v>
      </c>
    </row>
    <row r="205" spans="2:9" ht="24">
      <c r="B205" s="2">
        <v>3</v>
      </c>
      <c r="C205" s="259"/>
      <c r="F205" s="87">
        <f t="shared" si="9"/>
        <v>0</v>
      </c>
      <c r="G205" s="87" t="e">
        <f t="shared" si="12"/>
        <v>#DIV/0!</v>
      </c>
      <c r="H205" s="87" t="e">
        <f t="shared" si="13"/>
        <v>#DIV/0!</v>
      </c>
      <c r="I205" s="2" t="s">
        <v>99</v>
      </c>
    </row>
    <row r="206" spans="2:15" ht="24">
      <c r="B206" s="2">
        <v>4</v>
      </c>
      <c r="C206" s="259"/>
      <c r="F206" s="87">
        <f t="shared" si="9"/>
        <v>0</v>
      </c>
      <c r="I206" s="2" t="s">
        <v>100</v>
      </c>
      <c r="N206" s="87" t="e">
        <f>+AVERAGE(J206:L206)</f>
        <v>#DIV/0!</v>
      </c>
      <c r="O206" s="87" t="e">
        <f>N206*F206</f>
        <v>#DIV/0!</v>
      </c>
    </row>
    <row r="207" spans="2:9" ht="24">
      <c r="B207" s="2">
        <v>5</v>
      </c>
      <c r="C207" s="259"/>
      <c r="F207" s="87">
        <f t="shared" si="9"/>
        <v>0</v>
      </c>
      <c r="G207" s="87" t="e">
        <f t="shared" si="12"/>
        <v>#DIV/0!</v>
      </c>
      <c r="H207" s="87" t="e">
        <f t="shared" si="13"/>
        <v>#DIV/0!</v>
      </c>
      <c r="I207" s="2" t="s">
        <v>101</v>
      </c>
    </row>
    <row r="208" spans="2:15" ht="24">
      <c r="B208" s="2">
        <v>6</v>
      </c>
      <c r="C208" s="259"/>
      <c r="F208" s="87">
        <f t="shared" si="9"/>
        <v>0</v>
      </c>
      <c r="I208" s="2" t="s">
        <v>48</v>
      </c>
      <c r="N208" s="87" t="e">
        <f>+AVERAGE(J208:L208)</f>
        <v>#DIV/0!</v>
      </c>
      <c r="O208" s="87" t="e">
        <f>N208*F208</f>
        <v>#DIV/0!</v>
      </c>
    </row>
    <row r="209" spans="2:9" ht="24">
      <c r="B209" s="2">
        <v>7</v>
      </c>
      <c r="C209" s="259"/>
      <c r="F209" s="87">
        <f t="shared" si="9"/>
        <v>0</v>
      </c>
      <c r="G209" s="87" t="e">
        <f t="shared" si="12"/>
        <v>#DIV/0!</v>
      </c>
      <c r="H209" s="87" t="e">
        <f t="shared" si="13"/>
        <v>#DIV/0!</v>
      </c>
      <c r="I209" s="2" t="s">
        <v>49</v>
      </c>
    </row>
    <row r="210" spans="2:9" ht="24">
      <c r="B210" s="2">
        <v>8</v>
      </c>
      <c r="C210" s="259"/>
      <c r="F210" s="87">
        <f t="shared" si="9"/>
        <v>0</v>
      </c>
      <c r="G210" s="87" t="e">
        <f t="shared" si="12"/>
        <v>#DIV/0!</v>
      </c>
      <c r="H210" s="87" t="e">
        <f t="shared" si="13"/>
        <v>#DIV/0!</v>
      </c>
      <c r="I210" s="2" t="s">
        <v>76</v>
      </c>
    </row>
    <row r="211" spans="2:15" ht="24">
      <c r="B211" s="2">
        <v>9</v>
      </c>
      <c r="C211" s="259"/>
      <c r="F211" s="87">
        <f aca="true" t="shared" si="14" ref="F211:F274">E211*0.0864</f>
        <v>0</v>
      </c>
      <c r="I211" s="2" t="s">
        <v>77</v>
      </c>
      <c r="N211" s="87" t="e">
        <f>+AVERAGE(J211:L211)</f>
        <v>#DIV/0!</v>
      </c>
      <c r="O211" s="87" t="e">
        <f>N211*F211</f>
        <v>#DIV/0!</v>
      </c>
    </row>
    <row r="212" spans="2:9" ht="24">
      <c r="B212" s="2">
        <v>10</v>
      </c>
      <c r="C212" s="259"/>
      <c r="F212" s="87">
        <f t="shared" si="14"/>
        <v>0</v>
      </c>
      <c r="G212" s="87" t="e">
        <f t="shared" si="12"/>
        <v>#DIV/0!</v>
      </c>
      <c r="H212" s="87" t="e">
        <f t="shared" si="13"/>
        <v>#DIV/0!</v>
      </c>
      <c r="I212" s="2" t="s">
        <v>78</v>
      </c>
    </row>
    <row r="213" spans="2:9" ht="24">
      <c r="B213" s="2">
        <v>11</v>
      </c>
      <c r="C213" s="259"/>
      <c r="F213" s="87">
        <f t="shared" si="14"/>
        <v>0</v>
      </c>
      <c r="G213" s="87" t="e">
        <f t="shared" si="12"/>
        <v>#DIV/0!</v>
      </c>
      <c r="H213" s="87" t="e">
        <f t="shared" si="13"/>
        <v>#DIV/0!</v>
      </c>
      <c r="I213" s="2" t="s">
        <v>79</v>
      </c>
    </row>
    <row r="214" spans="2:9" ht="24">
      <c r="B214" s="2">
        <v>12</v>
      </c>
      <c r="C214" s="259"/>
      <c r="F214" s="87">
        <f t="shared" si="14"/>
        <v>0</v>
      </c>
      <c r="G214" s="87" t="e">
        <f t="shared" si="12"/>
        <v>#DIV/0!</v>
      </c>
      <c r="H214" s="87" t="e">
        <f t="shared" si="13"/>
        <v>#DIV/0!</v>
      </c>
      <c r="I214" s="2" t="s">
        <v>80</v>
      </c>
    </row>
    <row r="215" spans="2:9" ht="24">
      <c r="B215" s="2">
        <v>13</v>
      </c>
      <c r="C215" s="259"/>
      <c r="F215" s="87">
        <f t="shared" si="14"/>
        <v>0</v>
      </c>
      <c r="G215" s="87" t="e">
        <f t="shared" si="12"/>
        <v>#DIV/0!</v>
      </c>
      <c r="H215" s="87" t="e">
        <f t="shared" si="13"/>
        <v>#DIV/0!</v>
      </c>
      <c r="I215" s="2" t="s">
        <v>81</v>
      </c>
    </row>
    <row r="216" spans="2:9" ht="24">
      <c r="B216" s="2">
        <v>14</v>
      </c>
      <c r="C216" s="259"/>
      <c r="F216" s="87">
        <f t="shared" si="14"/>
        <v>0</v>
      </c>
      <c r="G216" s="87" t="e">
        <f t="shared" si="12"/>
        <v>#DIV/0!</v>
      </c>
      <c r="H216" s="87" t="e">
        <f t="shared" si="13"/>
        <v>#DIV/0!</v>
      </c>
      <c r="I216" s="2" t="s">
        <v>82</v>
      </c>
    </row>
    <row r="217" spans="2:9" ht="24">
      <c r="B217" s="2">
        <v>15</v>
      </c>
      <c r="C217" s="259"/>
      <c r="F217" s="87">
        <f t="shared" si="14"/>
        <v>0</v>
      </c>
      <c r="G217" s="87" t="e">
        <f aca="true" t="shared" si="15" ref="G217:G227">+AVERAGE(J217:L217)</f>
        <v>#DIV/0!</v>
      </c>
      <c r="H217" s="87" t="e">
        <f aca="true" t="shared" si="16" ref="H217:H227">G217*F217</f>
        <v>#DIV/0!</v>
      </c>
      <c r="I217" s="2" t="s">
        <v>83</v>
      </c>
    </row>
    <row r="218" spans="2:9" ht="24">
      <c r="B218" s="2">
        <v>16</v>
      </c>
      <c r="C218" s="259"/>
      <c r="F218" s="87">
        <f t="shared" si="14"/>
        <v>0</v>
      </c>
      <c r="G218" s="87" t="e">
        <f t="shared" si="15"/>
        <v>#DIV/0!</v>
      </c>
      <c r="H218" s="87" t="e">
        <f t="shared" si="16"/>
        <v>#DIV/0!</v>
      </c>
      <c r="I218" s="2" t="s">
        <v>84</v>
      </c>
    </row>
    <row r="219" spans="2:9" ht="24">
      <c r="B219" s="2">
        <v>17</v>
      </c>
      <c r="C219" s="259"/>
      <c r="F219" s="87">
        <f t="shared" si="14"/>
        <v>0</v>
      </c>
      <c r="G219" s="87" t="e">
        <f t="shared" si="15"/>
        <v>#DIV/0!</v>
      </c>
      <c r="H219" s="87" t="e">
        <f t="shared" si="16"/>
        <v>#DIV/0!</v>
      </c>
      <c r="I219" s="2" t="s">
        <v>85</v>
      </c>
    </row>
    <row r="220" spans="2:9" ht="24">
      <c r="B220" s="2">
        <v>18</v>
      </c>
      <c r="C220" s="259"/>
      <c r="F220" s="87">
        <f t="shared" si="14"/>
        <v>0</v>
      </c>
      <c r="G220" s="87" t="e">
        <f t="shared" si="15"/>
        <v>#DIV/0!</v>
      </c>
      <c r="H220" s="87" t="e">
        <f t="shared" si="16"/>
        <v>#DIV/0!</v>
      </c>
      <c r="I220" s="2" t="s">
        <v>86</v>
      </c>
    </row>
    <row r="221" spans="2:9" ht="24">
      <c r="B221" s="2">
        <v>19</v>
      </c>
      <c r="C221" s="259"/>
      <c r="F221" s="87">
        <f t="shared" si="14"/>
        <v>0</v>
      </c>
      <c r="G221" s="87" t="e">
        <f t="shared" si="15"/>
        <v>#DIV/0!</v>
      </c>
      <c r="H221" s="87" t="e">
        <f t="shared" si="16"/>
        <v>#DIV/0!</v>
      </c>
      <c r="I221" s="2" t="s">
        <v>87</v>
      </c>
    </row>
    <row r="222" spans="2:9" ht="24">
      <c r="B222" s="2">
        <v>20</v>
      </c>
      <c r="C222" s="259"/>
      <c r="F222" s="87">
        <f t="shared" si="14"/>
        <v>0</v>
      </c>
      <c r="G222" s="87" t="e">
        <f t="shared" si="15"/>
        <v>#DIV/0!</v>
      </c>
      <c r="H222" s="87" t="e">
        <f t="shared" si="16"/>
        <v>#DIV/0!</v>
      </c>
      <c r="I222" s="2" t="s">
        <v>88</v>
      </c>
    </row>
    <row r="223" spans="2:9" ht="24">
      <c r="B223" s="2">
        <v>21</v>
      </c>
      <c r="C223" s="259"/>
      <c r="F223" s="87">
        <f t="shared" si="14"/>
        <v>0</v>
      </c>
      <c r="G223" s="87" t="e">
        <f t="shared" si="15"/>
        <v>#DIV/0!</v>
      </c>
      <c r="H223" s="87" t="e">
        <f t="shared" si="16"/>
        <v>#DIV/0!</v>
      </c>
      <c r="I223" s="2" t="s">
        <v>89</v>
      </c>
    </row>
    <row r="224" spans="2:9" ht="24">
      <c r="B224" s="2">
        <v>22</v>
      </c>
      <c r="C224" s="259"/>
      <c r="F224" s="87">
        <f t="shared" si="14"/>
        <v>0</v>
      </c>
      <c r="G224" s="87" t="e">
        <f t="shared" si="15"/>
        <v>#DIV/0!</v>
      </c>
      <c r="H224" s="87" t="e">
        <f t="shared" si="16"/>
        <v>#DIV/0!</v>
      </c>
      <c r="I224" s="2" t="s">
        <v>90</v>
      </c>
    </row>
    <row r="225" spans="2:9" ht="24">
      <c r="B225" s="2">
        <v>23</v>
      </c>
      <c r="C225" s="259"/>
      <c r="F225" s="87">
        <f t="shared" si="14"/>
        <v>0</v>
      </c>
      <c r="G225" s="87" t="e">
        <f t="shared" si="15"/>
        <v>#DIV/0!</v>
      </c>
      <c r="H225" s="87" t="e">
        <f t="shared" si="16"/>
        <v>#DIV/0!</v>
      </c>
      <c r="I225" s="2" t="s">
        <v>91</v>
      </c>
    </row>
    <row r="226" spans="2:9" ht="24">
      <c r="B226" s="2">
        <v>24</v>
      </c>
      <c r="C226" s="259"/>
      <c r="F226" s="87">
        <f t="shared" si="14"/>
        <v>0</v>
      </c>
      <c r="G226" s="87" t="e">
        <f t="shared" si="15"/>
        <v>#DIV/0!</v>
      </c>
      <c r="H226" s="87" t="e">
        <f t="shared" si="16"/>
        <v>#DIV/0!</v>
      </c>
      <c r="I226" s="2" t="s">
        <v>92</v>
      </c>
    </row>
    <row r="227" spans="2:9" ht="24">
      <c r="B227" s="2">
        <v>25</v>
      </c>
      <c r="C227" s="259"/>
      <c r="F227" s="87">
        <f t="shared" si="14"/>
        <v>0</v>
      </c>
      <c r="G227" s="87" t="e">
        <f t="shared" si="15"/>
        <v>#DIV/0!</v>
      </c>
      <c r="H227" s="87" t="e">
        <f t="shared" si="16"/>
        <v>#DIV/0!</v>
      </c>
      <c r="I227" s="2" t="s">
        <v>71</v>
      </c>
    </row>
    <row r="228" spans="2:9" ht="24">
      <c r="B228" s="2">
        <v>26</v>
      </c>
      <c r="C228" s="259"/>
      <c r="F228" s="87">
        <f t="shared" si="14"/>
        <v>0</v>
      </c>
      <c r="G228" s="87" t="e">
        <f aca="true" t="shared" si="17" ref="G228:G251">+AVERAGE(J228:L228)</f>
        <v>#DIV/0!</v>
      </c>
      <c r="H228" s="87" t="e">
        <f aca="true" t="shared" si="18" ref="H228:H251">G228*F228</f>
        <v>#DIV/0!</v>
      </c>
      <c r="I228" s="2" t="s">
        <v>72</v>
      </c>
    </row>
    <row r="229" spans="2:9" ht="24">
      <c r="B229" s="2">
        <v>27</v>
      </c>
      <c r="C229" s="259"/>
      <c r="F229" s="87">
        <f t="shared" si="14"/>
        <v>0</v>
      </c>
      <c r="G229" s="87" t="e">
        <f t="shared" si="17"/>
        <v>#DIV/0!</v>
      </c>
      <c r="H229" s="87" t="e">
        <f t="shared" si="18"/>
        <v>#DIV/0!</v>
      </c>
      <c r="I229" s="2" t="s">
        <v>73</v>
      </c>
    </row>
    <row r="230" spans="2:9" ht="24">
      <c r="B230" s="2">
        <v>28</v>
      </c>
      <c r="C230" s="259"/>
      <c r="F230" s="87">
        <f t="shared" si="14"/>
        <v>0</v>
      </c>
      <c r="G230" s="87" t="e">
        <f t="shared" si="17"/>
        <v>#DIV/0!</v>
      </c>
      <c r="H230" s="87" t="e">
        <f t="shared" si="18"/>
        <v>#DIV/0!</v>
      </c>
      <c r="I230" s="2" t="s">
        <v>74</v>
      </c>
    </row>
    <row r="231" spans="2:9" ht="24">
      <c r="B231" s="2">
        <v>29</v>
      </c>
      <c r="C231" s="259"/>
      <c r="F231" s="87">
        <f t="shared" si="14"/>
        <v>0</v>
      </c>
      <c r="G231" s="87" t="e">
        <f t="shared" si="17"/>
        <v>#DIV/0!</v>
      </c>
      <c r="H231" s="87" t="e">
        <f t="shared" si="18"/>
        <v>#DIV/0!</v>
      </c>
      <c r="I231" s="2" t="s">
        <v>75</v>
      </c>
    </row>
    <row r="232" spans="2:9" ht="24">
      <c r="B232" s="2">
        <v>30</v>
      </c>
      <c r="C232" s="259"/>
      <c r="F232" s="87">
        <f t="shared" si="14"/>
        <v>0</v>
      </c>
      <c r="G232" s="87" t="e">
        <f t="shared" si="17"/>
        <v>#DIV/0!</v>
      </c>
      <c r="H232" s="87" t="e">
        <f t="shared" si="18"/>
        <v>#DIV/0!</v>
      </c>
      <c r="I232" s="2" t="s">
        <v>93</v>
      </c>
    </row>
    <row r="233" spans="2:9" ht="24">
      <c r="B233" s="2">
        <v>31</v>
      </c>
      <c r="C233" s="259"/>
      <c r="F233" s="87">
        <f t="shared" si="14"/>
        <v>0</v>
      </c>
      <c r="G233" s="87" t="e">
        <f t="shared" si="17"/>
        <v>#DIV/0!</v>
      </c>
      <c r="H233" s="87" t="e">
        <f t="shared" si="18"/>
        <v>#DIV/0!</v>
      </c>
      <c r="I233" s="2" t="s">
        <v>94</v>
      </c>
    </row>
    <row r="234" spans="2:9" ht="24">
      <c r="B234" s="2">
        <v>32</v>
      </c>
      <c r="C234" s="259"/>
      <c r="F234" s="87">
        <f t="shared" si="14"/>
        <v>0</v>
      </c>
      <c r="G234" s="87" t="e">
        <f t="shared" si="17"/>
        <v>#DIV/0!</v>
      </c>
      <c r="H234" s="87" t="e">
        <f t="shared" si="18"/>
        <v>#DIV/0!</v>
      </c>
      <c r="I234" s="2" t="s">
        <v>95</v>
      </c>
    </row>
    <row r="235" spans="2:9" ht="24">
      <c r="B235" s="2">
        <v>33</v>
      </c>
      <c r="C235" s="259"/>
      <c r="F235" s="87">
        <f t="shared" si="14"/>
        <v>0</v>
      </c>
      <c r="G235" s="87" t="e">
        <f t="shared" si="17"/>
        <v>#DIV/0!</v>
      </c>
      <c r="H235" s="87" t="e">
        <f t="shared" si="18"/>
        <v>#DIV/0!</v>
      </c>
      <c r="I235" s="2" t="s">
        <v>96</v>
      </c>
    </row>
    <row r="236" spans="2:9" ht="24">
      <c r="B236" s="2">
        <v>34</v>
      </c>
      <c r="C236" s="259"/>
      <c r="F236" s="87">
        <f t="shared" si="14"/>
        <v>0</v>
      </c>
      <c r="G236" s="87" t="e">
        <f t="shared" si="17"/>
        <v>#DIV/0!</v>
      </c>
      <c r="H236" s="87" t="e">
        <f t="shared" si="18"/>
        <v>#DIV/0!</v>
      </c>
      <c r="I236" s="2" t="s">
        <v>105</v>
      </c>
    </row>
    <row r="237" spans="2:9" ht="24">
      <c r="B237" s="2">
        <v>35</v>
      </c>
      <c r="C237" s="259"/>
      <c r="F237" s="87">
        <f t="shared" si="14"/>
        <v>0</v>
      </c>
      <c r="G237" s="87" t="e">
        <f t="shared" si="17"/>
        <v>#DIV/0!</v>
      </c>
      <c r="H237" s="87" t="e">
        <f t="shared" si="18"/>
        <v>#DIV/0!</v>
      </c>
      <c r="I237" s="2" t="s">
        <v>134</v>
      </c>
    </row>
    <row r="238" spans="2:12" s="171" customFormat="1" ht="24">
      <c r="B238" s="167">
        <v>1</v>
      </c>
      <c r="C238" s="259"/>
      <c r="D238" s="168"/>
      <c r="E238" s="169"/>
      <c r="F238" s="169">
        <f t="shared" si="14"/>
        <v>0</v>
      </c>
      <c r="G238" s="169" t="e">
        <f t="shared" si="17"/>
        <v>#DIV/0!</v>
      </c>
      <c r="H238" s="169" t="e">
        <f t="shared" si="18"/>
        <v>#DIV/0!</v>
      </c>
      <c r="I238" s="175" t="s">
        <v>43</v>
      </c>
      <c r="J238" s="170"/>
      <c r="K238" s="170"/>
      <c r="L238" s="170"/>
    </row>
    <row r="239" spans="2:9" ht="24">
      <c r="B239" s="2">
        <v>2</v>
      </c>
      <c r="C239" s="259"/>
      <c r="F239" s="87">
        <f t="shared" si="14"/>
        <v>0</v>
      </c>
      <c r="G239" s="87" t="e">
        <f t="shared" si="17"/>
        <v>#DIV/0!</v>
      </c>
      <c r="H239" s="87" t="e">
        <f t="shared" si="18"/>
        <v>#DIV/0!</v>
      </c>
      <c r="I239" s="176" t="s">
        <v>44</v>
      </c>
    </row>
    <row r="240" spans="2:9" ht="24">
      <c r="B240" s="2">
        <v>3</v>
      </c>
      <c r="C240" s="259"/>
      <c r="F240" s="87">
        <f t="shared" si="14"/>
        <v>0</v>
      </c>
      <c r="G240" s="87" t="e">
        <f t="shared" si="17"/>
        <v>#DIV/0!</v>
      </c>
      <c r="H240" s="87" t="e">
        <f t="shared" si="18"/>
        <v>#DIV/0!</v>
      </c>
      <c r="I240" s="176" t="s">
        <v>45</v>
      </c>
    </row>
    <row r="241" spans="2:9" ht="24">
      <c r="B241" s="2">
        <v>4</v>
      </c>
      <c r="C241" s="259"/>
      <c r="F241" s="87">
        <f t="shared" si="14"/>
        <v>0</v>
      </c>
      <c r="G241" s="87" t="e">
        <f t="shared" si="17"/>
        <v>#DIV/0!</v>
      </c>
      <c r="H241" s="87" t="e">
        <f t="shared" si="18"/>
        <v>#DIV/0!</v>
      </c>
      <c r="I241" s="176" t="s">
        <v>46</v>
      </c>
    </row>
    <row r="242" spans="2:9" ht="24">
      <c r="B242" s="2">
        <v>5</v>
      </c>
      <c r="C242" s="259"/>
      <c r="F242" s="87">
        <f t="shared" si="14"/>
        <v>0</v>
      </c>
      <c r="G242" s="87" t="e">
        <f t="shared" si="17"/>
        <v>#DIV/0!</v>
      </c>
      <c r="H242" s="87" t="e">
        <f t="shared" si="18"/>
        <v>#DIV/0!</v>
      </c>
      <c r="I242" s="176" t="s">
        <v>47</v>
      </c>
    </row>
    <row r="243" spans="2:9" ht="24">
      <c r="B243" s="2">
        <v>6</v>
      </c>
      <c r="C243" s="259"/>
      <c r="F243" s="87">
        <f t="shared" si="14"/>
        <v>0</v>
      </c>
      <c r="G243" s="87" t="e">
        <f t="shared" si="17"/>
        <v>#DIV/0!</v>
      </c>
      <c r="H243" s="87" t="e">
        <f t="shared" si="18"/>
        <v>#DIV/0!</v>
      </c>
      <c r="I243" s="176" t="s">
        <v>48</v>
      </c>
    </row>
    <row r="244" spans="2:9" ht="24">
      <c r="B244" s="2">
        <v>7</v>
      </c>
      <c r="C244" s="259"/>
      <c r="F244" s="87">
        <f t="shared" si="14"/>
        <v>0</v>
      </c>
      <c r="G244" s="87" t="e">
        <f t="shared" si="17"/>
        <v>#DIV/0!</v>
      </c>
      <c r="H244" s="87" t="e">
        <f t="shared" si="18"/>
        <v>#DIV/0!</v>
      </c>
      <c r="I244" s="176" t="s">
        <v>49</v>
      </c>
    </row>
    <row r="245" spans="2:9" ht="24">
      <c r="B245" s="2">
        <v>8</v>
      </c>
      <c r="C245" s="259"/>
      <c r="F245" s="87">
        <f t="shared" si="14"/>
        <v>0</v>
      </c>
      <c r="G245" s="87" t="e">
        <f t="shared" si="17"/>
        <v>#DIV/0!</v>
      </c>
      <c r="H245" s="87" t="e">
        <f t="shared" si="18"/>
        <v>#DIV/0!</v>
      </c>
      <c r="I245" s="176" t="s">
        <v>76</v>
      </c>
    </row>
    <row r="246" spans="2:9" ht="24">
      <c r="B246" s="2">
        <v>9</v>
      </c>
      <c r="C246" s="259"/>
      <c r="F246" s="87">
        <f t="shared" si="14"/>
        <v>0</v>
      </c>
      <c r="G246" s="87" t="e">
        <f t="shared" si="17"/>
        <v>#DIV/0!</v>
      </c>
      <c r="H246" s="87" t="e">
        <f t="shared" si="18"/>
        <v>#DIV/0!</v>
      </c>
      <c r="I246" s="176" t="s">
        <v>77</v>
      </c>
    </row>
    <row r="247" spans="2:9" ht="24">
      <c r="B247" s="2">
        <v>10</v>
      </c>
      <c r="C247" s="259"/>
      <c r="F247" s="87">
        <f t="shared" si="14"/>
        <v>0</v>
      </c>
      <c r="G247" s="87" t="e">
        <f t="shared" si="17"/>
        <v>#DIV/0!</v>
      </c>
      <c r="H247" s="87" t="e">
        <f t="shared" si="18"/>
        <v>#DIV/0!</v>
      </c>
      <c r="I247" s="176" t="s">
        <v>78</v>
      </c>
    </row>
    <row r="248" spans="2:9" ht="24">
      <c r="B248" s="2">
        <v>11</v>
      </c>
      <c r="C248" s="259"/>
      <c r="F248" s="87">
        <f t="shared" si="14"/>
        <v>0</v>
      </c>
      <c r="G248" s="87" t="e">
        <f t="shared" si="17"/>
        <v>#DIV/0!</v>
      </c>
      <c r="H248" s="87" t="e">
        <f t="shared" si="18"/>
        <v>#DIV/0!</v>
      </c>
      <c r="I248" s="176" t="s">
        <v>79</v>
      </c>
    </row>
    <row r="249" spans="2:9" ht="24">
      <c r="B249" s="2">
        <v>12</v>
      </c>
      <c r="C249" s="259"/>
      <c r="F249" s="87">
        <f t="shared" si="14"/>
        <v>0</v>
      </c>
      <c r="G249" s="87" t="e">
        <f t="shared" si="17"/>
        <v>#DIV/0!</v>
      </c>
      <c r="H249" s="87" t="e">
        <f t="shared" si="18"/>
        <v>#DIV/0!</v>
      </c>
      <c r="I249" s="176" t="s">
        <v>80</v>
      </c>
    </row>
    <row r="250" spans="2:9" ht="24">
      <c r="B250" s="2">
        <v>13</v>
      </c>
      <c r="C250" s="259"/>
      <c r="F250" s="87">
        <f t="shared" si="14"/>
        <v>0</v>
      </c>
      <c r="G250" s="87" t="e">
        <f t="shared" si="17"/>
        <v>#DIV/0!</v>
      </c>
      <c r="H250" s="87" t="e">
        <f t="shared" si="18"/>
        <v>#DIV/0!</v>
      </c>
      <c r="I250" s="176" t="s">
        <v>81</v>
      </c>
    </row>
    <row r="251" spans="2:9" ht="24">
      <c r="B251" s="2">
        <v>14</v>
      </c>
      <c r="C251" s="259"/>
      <c r="F251" s="87">
        <f t="shared" si="14"/>
        <v>0</v>
      </c>
      <c r="G251" s="87" t="e">
        <f t="shared" si="17"/>
        <v>#DIV/0!</v>
      </c>
      <c r="H251" s="87" t="e">
        <f t="shared" si="18"/>
        <v>#DIV/0!</v>
      </c>
      <c r="I251" s="176" t="s">
        <v>82</v>
      </c>
    </row>
    <row r="252" spans="2:9" ht="24">
      <c r="B252" s="2">
        <v>15</v>
      </c>
      <c r="C252" s="259"/>
      <c r="F252" s="87">
        <f t="shared" si="14"/>
        <v>0</v>
      </c>
      <c r="G252" s="87" t="e">
        <f aca="true" t="shared" si="19" ref="G252:G294">+AVERAGE(J252:L252)</f>
        <v>#DIV/0!</v>
      </c>
      <c r="H252" s="87" t="e">
        <f aca="true" t="shared" si="20" ref="H252:H294">G252*F252</f>
        <v>#DIV/0!</v>
      </c>
      <c r="I252" s="176" t="s">
        <v>83</v>
      </c>
    </row>
    <row r="253" spans="2:9" ht="24">
      <c r="B253" s="2">
        <v>16</v>
      </c>
      <c r="C253" s="259"/>
      <c r="F253" s="87">
        <f t="shared" si="14"/>
        <v>0</v>
      </c>
      <c r="G253" s="87" t="e">
        <f t="shared" si="19"/>
        <v>#DIV/0!</v>
      </c>
      <c r="H253" s="87" t="e">
        <f t="shared" si="20"/>
        <v>#DIV/0!</v>
      </c>
      <c r="I253" s="176" t="s">
        <v>84</v>
      </c>
    </row>
    <row r="254" spans="2:9" ht="24">
      <c r="B254" s="2">
        <v>17</v>
      </c>
      <c r="C254" s="259"/>
      <c r="F254" s="87">
        <f t="shared" si="14"/>
        <v>0</v>
      </c>
      <c r="G254" s="87" t="e">
        <f t="shared" si="19"/>
        <v>#DIV/0!</v>
      </c>
      <c r="H254" s="87" t="e">
        <f t="shared" si="20"/>
        <v>#DIV/0!</v>
      </c>
      <c r="I254" s="176" t="s">
        <v>85</v>
      </c>
    </row>
    <row r="255" spans="2:9" ht="24">
      <c r="B255" s="2">
        <v>18</v>
      </c>
      <c r="C255" s="259"/>
      <c r="F255" s="87">
        <f t="shared" si="14"/>
        <v>0</v>
      </c>
      <c r="G255" s="87" t="e">
        <f t="shared" si="19"/>
        <v>#DIV/0!</v>
      </c>
      <c r="H255" s="87" t="e">
        <f t="shared" si="20"/>
        <v>#DIV/0!</v>
      </c>
      <c r="I255" s="176" t="s">
        <v>86</v>
      </c>
    </row>
    <row r="256" spans="2:9" ht="24">
      <c r="B256" s="2">
        <v>19</v>
      </c>
      <c r="C256" s="259"/>
      <c r="F256" s="87">
        <f t="shared" si="14"/>
        <v>0</v>
      </c>
      <c r="G256" s="87" t="e">
        <f t="shared" si="19"/>
        <v>#DIV/0!</v>
      </c>
      <c r="H256" s="87" t="e">
        <f t="shared" si="20"/>
        <v>#DIV/0!</v>
      </c>
      <c r="I256" s="176" t="s">
        <v>87</v>
      </c>
    </row>
    <row r="257" spans="2:9" ht="24">
      <c r="B257" s="2">
        <v>20</v>
      </c>
      <c r="C257" s="259"/>
      <c r="F257" s="87">
        <f t="shared" si="14"/>
        <v>0</v>
      </c>
      <c r="G257" s="87" t="e">
        <f t="shared" si="19"/>
        <v>#DIV/0!</v>
      </c>
      <c r="H257" s="87" t="e">
        <f t="shared" si="20"/>
        <v>#DIV/0!</v>
      </c>
      <c r="I257" s="176" t="s">
        <v>88</v>
      </c>
    </row>
    <row r="258" spans="2:9" ht="24">
      <c r="B258" s="2">
        <v>21</v>
      </c>
      <c r="C258" s="259"/>
      <c r="F258" s="87">
        <f t="shared" si="14"/>
        <v>0</v>
      </c>
      <c r="G258" s="87" t="e">
        <f t="shared" si="19"/>
        <v>#DIV/0!</v>
      </c>
      <c r="H258" s="87" t="e">
        <f t="shared" si="20"/>
        <v>#DIV/0!</v>
      </c>
      <c r="I258" s="176" t="s">
        <v>89</v>
      </c>
    </row>
    <row r="259" spans="2:9" ht="24">
      <c r="B259" s="2">
        <v>22</v>
      </c>
      <c r="C259" s="259"/>
      <c r="F259" s="87">
        <f t="shared" si="14"/>
        <v>0</v>
      </c>
      <c r="G259" s="87" t="e">
        <f t="shared" si="19"/>
        <v>#DIV/0!</v>
      </c>
      <c r="H259" s="87" t="e">
        <f t="shared" si="20"/>
        <v>#DIV/0!</v>
      </c>
      <c r="I259" s="176" t="s">
        <v>90</v>
      </c>
    </row>
    <row r="260" spans="2:9" ht="24">
      <c r="B260" s="2">
        <v>23</v>
      </c>
      <c r="C260" s="259"/>
      <c r="F260" s="87">
        <f t="shared" si="14"/>
        <v>0</v>
      </c>
      <c r="G260" s="87" t="e">
        <f t="shared" si="19"/>
        <v>#DIV/0!</v>
      </c>
      <c r="H260" s="87" t="e">
        <f t="shared" si="20"/>
        <v>#DIV/0!</v>
      </c>
      <c r="I260" s="176" t="s">
        <v>91</v>
      </c>
    </row>
    <row r="261" spans="2:9" ht="24">
      <c r="B261" s="2">
        <v>24</v>
      </c>
      <c r="C261" s="259"/>
      <c r="F261" s="87">
        <f t="shared" si="14"/>
        <v>0</v>
      </c>
      <c r="G261" s="87" t="e">
        <f t="shared" si="19"/>
        <v>#DIV/0!</v>
      </c>
      <c r="H261" s="87" t="e">
        <f t="shared" si="20"/>
        <v>#DIV/0!</v>
      </c>
      <c r="I261" s="176" t="s">
        <v>92</v>
      </c>
    </row>
    <row r="262" spans="2:9" ht="24">
      <c r="B262" s="2">
        <v>25</v>
      </c>
      <c r="C262" s="259"/>
      <c r="F262" s="87">
        <f t="shared" si="14"/>
        <v>0</v>
      </c>
      <c r="G262" s="87" t="e">
        <f t="shared" si="19"/>
        <v>#DIV/0!</v>
      </c>
      <c r="H262" s="87" t="e">
        <f t="shared" si="20"/>
        <v>#DIV/0!</v>
      </c>
      <c r="I262" s="176" t="s">
        <v>71</v>
      </c>
    </row>
    <row r="263" spans="2:9" ht="24">
      <c r="B263" s="2">
        <v>26</v>
      </c>
      <c r="C263" s="259"/>
      <c r="D263" s="87"/>
      <c r="F263" s="87">
        <f t="shared" si="14"/>
        <v>0</v>
      </c>
      <c r="G263" s="87" t="e">
        <f t="shared" si="19"/>
        <v>#DIV/0!</v>
      </c>
      <c r="H263" s="87" t="e">
        <f t="shared" si="20"/>
        <v>#DIV/0!</v>
      </c>
      <c r="I263" s="176" t="s">
        <v>72</v>
      </c>
    </row>
    <row r="264" spans="2:9" ht="24">
      <c r="B264" s="2">
        <v>27</v>
      </c>
      <c r="C264" s="259"/>
      <c r="D264" s="87"/>
      <c r="F264" s="87">
        <f t="shared" si="14"/>
        <v>0</v>
      </c>
      <c r="G264" s="87" t="e">
        <f t="shared" si="19"/>
        <v>#DIV/0!</v>
      </c>
      <c r="H264" s="87" t="e">
        <f t="shared" si="20"/>
        <v>#DIV/0!</v>
      </c>
      <c r="I264" s="176" t="s">
        <v>73</v>
      </c>
    </row>
    <row r="265" spans="2:9" ht="24">
      <c r="B265" s="2">
        <v>28</v>
      </c>
      <c r="C265" s="259"/>
      <c r="D265" s="87"/>
      <c r="F265" s="87">
        <f t="shared" si="14"/>
        <v>0</v>
      </c>
      <c r="G265" s="87" t="e">
        <f t="shared" si="19"/>
        <v>#DIV/0!</v>
      </c>
      <c r="H265" s="87" t="e">
        <f t="shared" si="20"/>
        <v>#DIV/0!</v>
      </c>
      <c r="I265" s="176" t="s">
        <v>74</v>
      </c>
    </row>
    <row r="266" spans="2:9" ht="24">
      <c r="B266" s="2">
        <v>29</v>
      </c>
      <c r="C266" s="259"/>
      <c r="F266" s="87">
        <f t="shared" si="14"/>
        <v>0</v>
      </c>
      <c r="G266" s="87" t="e">
        <f t="shared" si="19"/>
        <v>#DIV/0!</v>
      </c>
      <c r="H266" s="87" t="e">
        <f t="shared" si="20"/>
        <v>#DIV/0!</v>
      </c>
      <c r="I266" s="176" t="s">
        <v>75</v>
      </c>
    </row>
    <row r="267" spans="2:9" ht="24">
      <c r="B267" s="2">
        <v>30</v>
      </c>
      <c r="C267" s="259"/>
      <c r="F267" s="87">
        <f t="shared" si="14"/>
        <v>0</v>
      </c>
      <c r="G267" s="87" t="e">
        <f t="shared" si="19"/>
        <v>#DIV/0!</v>
      </c>
      <c r="H267" s="87" t="e">
        <f t="shared" si="20"/>
        <v>#DIV/0!</v>
      </c>
      <c r="I267" s="176" t="s">
        <v>93</v>
      </c>
    </row>
    <row r="268" spans="2:9" ht="24">
      <c r="B268" s="2">
        <v>31</v>
      </c>
      <c r="C268" s="259"/>
      <c r="F268" s="87">
        <f t="shared" si="14"/>
        <v>0</v>
      </c>
      <c r="G268" s="87" t="e">
        <f t="shared" si="19"/>
        <v>#DIV/0!</v>
      </c>
      <c r="H268" s="87" t="e">
        <f t="shared" si="20"/>
        <v>#DIV/0!</v>
      </c>
      <c r="I268" s="176" t="s">
        <v>94</v>
      </c>
    </row>
    <row r="269" spans="2:9" ht="24">
      <c r="B269" s="2">
        <v>32</v>
      </c>
      <c r="C269" s="259"/>
      <c r="F269" s="87">
        <f t="shared" si="14"/>
        <v>0</v>
      </c>
      <c r="G269" s="87" t="e">
        <f t="shared" si="19"/>
        <v>#DIV/0!</v>
      </c>
      <c r="H269" s="87" t="e">
        <f t="shared" si="20"/>
        <v>#DIV/0!</v>
      </c>
      <c r="I269" s="176" t="s">
        <v>95</v>
      </c>
    </row>
    <row r="270" spans="2:9" ht="24">
      <c r="B270" s="2">
        <v>33</v>
      </c>
      <c r="C270" s="259"/>
      <c r="F270" s="87">
        <f t="shared" si="14"/>
        <v>0</v>
      </c>
      <c r="G270" s="87" t="e">
        <f t="shared" si="19"/>
        <v>#DIV/0!</v>
      </c>
      <c r="H270" s="87" t="e">
        <f t="shared" si="20"/>
        <v>#DIV/0!</v>
      </c>
      <c r="I270" s="176" t="s">
        <v>96</v>
      </c>
    </row>
    <row r="271" spans="2:12" s="182" customFormat="1" ht="24">
      <c r="B271" s="177">
        <v>34</v>
      </c>
      <c r="C271" s="259"/>
      <c r="D271" s="178"/>
      <c r="E271" s="179"/>
      <c r="F271" s="179">
        <f t="shared" si="14"/>
        <v>0</v>
      </c>
      <c r="G271" s="179" t="e">
        <f t="shared" si="19"/>
        <v>#DIV/0!</v>
      </c>
      <c r="H271" s="179" t="e">
        <f t="shared" si="20"/>
        <v>#DIV/0!</v>
      </c>
      <c r="I271" s="180" t="s">
        <v>105</v>
      </c>
      <c r="J271" s="181"/>
      <c r="K271" s="181"/>
      <c r="L271" s="181"/>
    </row>
    <row r="272" spans="2:9" ht="24">
      <c r="B272" s="2">
        <v>1</v>
      </c>
      <c r="C272" s="259"/>
      <c r="F272" s="87">
        <f t="shared" si="14"/>
        <v>0</v>
      </c>
      <c r="G272" s="87" t="e">
        <f t="shared" si="19"/>
        <v>#DIV/0!</v>
      </c>
      <c r="H272" s="87" t="e">
        <f t="shared" si="20"/>
        <v>#DIV/0!</v>
      </c>
      <c r="I272" s="176" t="s">
        <v>43</v>
      </c>
    </row>
    <row r="273" spans="2:9" ht="24">
      <c r="B273" s="2">
        <v>2</v>
      </c>
      <c r="C273" s="259"/>
      <c r="F273" s="87">
        <f t="shared" si="14"/>
        <v>0</v>
      </c>
      <c r="G273" s="87" t="e">
        <f t="shared" si="19"/>
        <v>#DIV/0!</v>
      </c>
      <c r="H273" s="87" t="e">
        <f t="shared" si="20"/>
        <v>#DIV/0!</v>
      </c>
      <c r="I273" s="176" t="s">
        <v>44</v>
      </c>
    </row>
    <row r="274" spans="2:9" ht="24">
      <c r="B274" s="2">
        <v>3</v>
      </c>
      <c r="C274" s="259"/>
      <c r="F274" s="87">
        <f t="shared" si="14"/>
        <v>0</v>
      </c>
      <c r="G274" s="87" t="e">
        <f t="shared" si="19"/>
        <v>#DIV/0!</v>
      </c>
      <c r="H274" s="87" t="e">
        <f t="shared" si="20"/>
        <v>#DIV/0!</v>
      </c>
      <c r="I274" s="176" t="s">
        <v>45</v>
      </c>
    </row>
    <row r="275" spans="2:9" ht="24">
      <c r="B275" s="2">
        <v>4</v>
      </c>
      <c r="C275" s="259"/>
      <c r="F275" s="87">
        <f aca="true" t="shared" si="21" ref="F275:F337">E275*0.0864</f>
        <v>0</v>
      </c>
      <c r="G275" s="87" t="e">
        <f t="shared" si="19"/>
        <v>#DIV/0!</v>
      </c>
      <c r="H275" s="87" t="e">
        <f t="shared" si="20"/>
        <v>#DIV/0!</v>
      </c>
      <c r="I275" s="176" t="s">
        <v>46</v>
      </c>
    </row>
    <row r="276" spans="2:9" ht="24">
      <c r="B276" s="2">
        <v>5</v>
      </c>
      <c r="C276" s="259"/>
      <c r="F276" s="87">
        <f t="shared" si="21"/>
        <v>0</v>
      </c>
      <c r="G276" s="87" t="e">
        <f t="shared" si="19"/>
        <v>#DIV/0!</v>
      </c>
      <c r="H276" s="87" t="e">
        <f t="shared" si="20"/>
        <v>#DIV/0!</v>
      </c>
      <c r="I276" s="176" t="s">
        <v>47</v>
      </c>
    </row>
    <row r="277" spans="2:9" ht="24">
      <c r="B277" s="2">
        <v>6</v>
      </c>
      <c r="C277" s="259"/>
      <c r="F277" s="87">
        <f t="shared" si="21"/>
        <v>0</v>
      </c>
      <c r="G277" s="87" t="e">
        <f t="shared" si="19"/>
        <v>#DIV/0!</v>
      </c>
      <c r="H277" s="87" t="e">
        <f t="shared" si="20"/>
        <v>#DIV/0!</v>
      </c>
      <c r="I277" s="176" t="s">
        <v>48</v>
      </c>
    </row>
    <row r="278" spans="2:9" ht="24">
      <c r="B278" s="2">
        <v>7</v>
      </c>
      <c r="C278" s="259"/>
      <c r="F278" s="87">
        <f t="shared" si="21"/>
        <v>0</v>
      </c>
      <c r="G278" s="87" t="e">
        <f t="shared" si="19"/>
        <v>#DIV/0!</v>
      </c>
      <c r="H278" s="87" t="e">
        <f t="shared" si="20"/>
        <v>#DIV/0!</v>
      </c>
      <c r="I278" s="176" t="s">
        <v>49</v>
      </c>
    </row>
    <row r="279" spans="2:9" ht="24">
      <c r="B279" s="2">
        <v>8</v>
      </c>
      <c r="C279" s="259"/>
      <c r="F279" s="87">
        <f t="shared" si="21"/>
        <v>0</v>
      </c>
      <c r="G279" s="87" t="e">
        <f t="shared" si="19"/>
        <v>#DIV/0!</v>
      </c>
      <c r="H279" s="87" t="e">
        <f t="shared" si="20"/>
        <v>#DIV/0!</v>
      </c>
      <c r="I279" s="2" t="s">
        <v>76</v>
      </c>
    </row>
    <row r="280" spans="2:9" ht="24">
      <c r="B280" s="2">
        <v>9</v>
      </c>
      <c r="C280" s="259"/>
      <c r="F280" s="87">
        <f t="shared" si="21"/>
        <v>0</v>
      </c>
      <c r="G280" s="87" t="e">
        <f t="shared" si="19"/>
        <v>#DIV/0!</v>
      </c>
      <c r="H280" s="87" t="e">
        <f t="shared" si="20"/>
        <v>#DIV/0!</v>
      </c>
      <c r="I280" s="176" t="s">
        <v>77</v>
      </c>
    </row>
    <row r="281" spans="2:9" ht="24">
      <c r="B281" s="2">
        <v>10</v>
      </c>
      <c r="C281" s="259"/>
      <c r="F281" s="87">
        <f t="shared" si="21"/>
        <v>0</v>
      </c>
      <c r="G281" s="87" t="e">
        <f t="shared" si="19"/>
        <v>#DIV/0!</v>
      </c>
      <c r="H281" s="87" t="e">
        <f t="shared" si="20"/>
        <v>#DIV/0!</v>
      </c>
      <c r="I281" s="176" t="s">
        <v>78</v>
      </c>
    </row>
    <row r="282" spans="2:9" ht="24">
      <c r="B282" s="2">
        <v>11</v>
      </c>
      <c r="C282" s="259"/>
      <c r="F282" s="87">
        <f t="shared" si="21"/>
        <v>0</v>
      </c>
      <c r="G282" s="87" t="e">
        <f t="shared" si="19"/>
        <v>#DIV/0!</v>
      </c>
      <c r="H282" s="87" t="e">
        <f t="shared" si="20"/>
        <v>#DIV/0!</v>
      </c>
      <c r="I282" s="176" t="s">
        <v>79</v>
      </c>
    </row>
    <row r="283" spans="2:9" ht="24">
      <c r="B283" s="2">
        <v>12</v>
      </c>
      <c r="C283" s="259"/>
      <c r="F283" s="87">
        <f t="shared" si="21"/>
        <v>0</v>
      </c>
      <c r="G283" s="87" t="e">
        <f t="shared" si="19"/>
        <v>#DIV/0!</v>
      </c>
      <c r="H283" s="87" t="e">
        <f t="shared" si="20"/>
        <v>#DIV/0!</v>
      </c>
      <c r="I283" s="176" t="s">
        <v>80</v>
      </c>
    </row>
    <row r="284" spans="2:9" ht="24">
      <c r="B284" s="2">
        <v>13</v>
      </c>
      <c r="C284" s="259"/>
      <c r="F284" s="87">
        <f t="shared" si="21"/>
        <v>0</v>
      </c>
      <c r="G284" s="87" t="e">
        <f t="shared" si="19"/>
        <v>#DIV/0!</v>
      </c>
      <c r="H284" s="87" t="e">
        <f t="shared" si="20"/>
        <v>#DIV/0!</v>
      </c>
      <c r="I284" s="176" t="s">
        <v>81</v>
      </c>
    </row>
    <row r="285" spans="2:9" ht="24">
      <c r="B285" s="2">
        <v>14</v>
      </c>
      <c r="C285" s="259"/>
      <c r="F285" s="87">
        <f t="shared" si="21"/>
        <v>0</v>
      </c>
      <c r="G285" s="87" t="e">
        <f t="shared" si="19"/>
        <v>#DIV/0!</v>
      </c>
      <c r="H285" s="87" t="e">
        <f t="shared" si="20"/>
        <v>#DIV/0!</v>
      </c>
      <c r="I285" s="176" t="s">
        <v>82</v>
      </c>
    </row>
    <row r="286" spans="2:9" ht="24">
      <c r="B286" s="2">
        <v>15</v>
      </c>
      <c r="C286" s="259"/>
      <c r="F286" s="87">
        <f t="shared" si="21"/>
        <v>0</v>
      </c>
      <c r="G286" s="87" t="e">
        <f t="shared" si="19"/>
        <v>#DIV/0!</v>
      </c>
      <c r="H286" s="87" t="e">
        <f t="shared" si="20"/>
        <v>#DIV/0!</v>
      </c>
      <c r="I286" s="176" t="s">
        <v>83</v>
      </c>
    </row>
    <row r="287" spans="2:9" ht="24">
      <c r="B287" s="2">
        <v>16</v>
      </c>
      <c r="C287" s="259"/>
      <c r="F287" s="87">
        <f t="shared" si="21"/>
        <v>0</v>
      </c>
      <c r="G287" s="87" t="e">
        <f t="shared" si="19"/>
        <v>#DIV/0!</v>
      </c>
      <c r="H287" s="87" t="e">
        <f t="shared" si="20"/>
        <v>#DIV/0!</v>
      </c>
      <c r="I287" s="176" t="s">
        <v>84</v>
      </c>
    </row>
    <row r="288" spans="2:9" ht="24">
      <c r="B288" s="2">
        <v>17</v>
      </c>
      <c r="C288" s="259"/>
      <c r="F288" s="87">
        <f t="shared" si="21"/>
        <v>0</v>
      </c>
      <c r="G288" s="87" t="e">
        <f t="shared" si="19"/>
        <v>#DIV/0!</v>
      </c>
      <c r="H288" s="87" t="e">
        <f t="shared" si="20"/>
        <v>#DIV/0!</v>
      </c>
      <c r="I288" s="176" t="s">
        <v>85</v>
      </c>
    </row>
    <row r="289" spans="2:9" ht="24">
      <c r="B289" s="2">
        <v>18</v>
      </c>
      <c r="C289" s="259"/>
      <c r="F289" s="87">
        <f t="shared" si="21"/>
        <v>0</v>
      </c>
      <c r="G289" s="87" t="e">
        <f t="shared" si="19"/>
        <v>#DIV/0!</v>
      </c>
      <c r="H289" s="87" t="e">
        <f t="shared" si="20"/>
        <v>#DIV/0!</v>
      </c>
      <c r="I289" s="176" t="s">
        <v>86</v>
      </c>
    </row>
    <row r="290" spans="2:9" ht="24">
      <c r="B290" s="2">
        <v>19</v>
      </c>
      <c r="C290" s="259"/>
      <c r="F290" s="87">
        <f t="shared" si="21"/>
        <v>0</v>
      </c>
      <c r="G290" s="87" t="e">
        <f t="shared" si="19"/>
        <v>#DIV/0!</v>
      </c>
      <c r="H290" s="87" t="e">
        <f t="shared" si="20"/>
        <v>#DIV/0!</v>
      </c>
      <c r="I290" s="176" t="s">
        <v>87</v>
      </c>
    </row>
    <row r="291" spans="2:9" ht="24">
      <c r="B291" s="2">
        <v>20</v>
      </c>
      <c r="C291" s="259"/>
      <c r="F291" s="87">
        <f t="shared" si="21"/>
        <v>0</v>
      </c>
      <c r="G291" s="87" t="e">
        <f t="shared" si="19"/>
        <v>#DIV/0!</v>
      </c>
      <c r="H291" s="87" t="e">
        <f t="shared" si="20"/>
        <v>#DIV/0!</v>
      </c>
      <c r="I291" s="176" t="s">
        <v>88</v>
      </c>
    </row>
    <row r="292" spans="2:9" ht="24">
      <c r="B292" s="2">
        <v>21</v>
      </c>
      <c r="C292" s="259"/>
      <c r="F292" s="87">
        <f t="shared" si="21"/>
        <v>0</v>
      </c>
      <c r="G292" s="87" t="e">
        <f t="shared" si="19"/>
        <v>#DIV/0!</v>
      </c>
      <c r="H292" s="87" t="e">
        <f t="shared" si="20"/>
        <v>#DIV/0!</v>
      </c>
      <c r="I292" s="176" t="s">
        <v>89</v>
      </c>
    </row>
    <row r="293" spans="2:9" ht="24">
      <c r="B293" s="2">
        <v>22</v>
      </c>
      <c r="C293" s="259"/>
      <c r="F293" s="87">
        <f t="shared" si="21"/>
        <v>0</v>
      </c>
      <c r="G293" s="87" t="e">
        <f t="shared" si="19"/>
        <v>#DIV/0!</v>
      </c>
      <c r="H293" s="87" t="e">
        <f t="shared" si="20"/>
        <v>#DIV/0!</v>
      </c>
      <c r="I293" s="176" t="s">
        <v>90</v>
      </c>
    </row>
    <row r="294" spans="2:9" ht="24">
      <c r="B294" s="2">
        <v>23</v>
      </c>
      <c r="C294" s="259"/>
      <c r="F294" s="87">
        <f t="shared" si="21"/>
        <v>0</v>
      </c>
      <c r="G294" s="87" t="e">
        <f t="shared" si="19"/>
        <v>#DIV/0!</v>
      </c>
      <c r="H294" s="87" t="e">
        <f t="shared" si="20"/>
        <v>#DIV/0!</v>
      </c>
      <c r="I294" s="176" t="s">
        <v>91</v>
      </c>
    </row>
    <row r="295" spans="2:15" ht="24">
      <c r="B295" s="2">
        <v>24</v>
      </c>
      <c r="C295" s="259"/>
      <c r="F295" s="87">
        <f t="shared" si="21"/>
        <v>0</v>
      </c>
      <c r="I295" s="176" t="s">
        <v>92</v>
      </c>
      <c r="N295" s="87" t="e">
        <f>+AVERAGE(J295:L295)</f>
        <v>#DIV/0!</v>
      </c>
      <c r="O295" s="87" t="e">
        <f>N295*F295</f>
        <v>#DIV/0!</v>
      </c>
    </row>
    <row r="296" spans="2:15" ht="24">
      <c r="B296" s="2">
        <v>25</v>
      </c>
      <c r="C296" s="259"/>
      <c r="F296" s="87">
        <f t="shared" si="21"/>
        <v>0</v>
      </c>
      <c r="I296" s="176" t="s">
        <v>71</v>
      </c>
      <c r="N296" s="87" t="e">
        <f>+AVERAGE(J296:L296)</f>
        <v>#DIV/0!</v>
      </c>
      <c r="O296" s="87" t="e">
        <f>N296*F296</f>
        <v>#DIV/0!</v>
      </c>
    </row>
    <row r="297" spans="2:9" ht="24">
      <c r="B297" s="2">
        <v>26</v>
      </c>
      <c r="C297" s="259"/>
      <c r="F297" s="87">
        <f t="shared" si="21"/>
        <v>0</v>
      </c>
      <c r="G297" s="87" t="e">
        <f aca="true" t="shared" si="22" ref="G297:G335">+AVERAGE(J297:L297)</f>
        <v>#DIV/0!</v>
      </c>
      <c r="H297" s="87" t="e">
        <f aca="true" t="shared" si="23" ref="H297:H335">G297*F297</f>
        <v>#DIV/0!</v>
      </c>
      <c r="I297" s="176" t="s">
        <v>72</v>
      </c>
    </row>
    <row r="298" spans="2:9" ht="24">
      <c r="B298" s="2">
        <v>27</v>
      </c>
      <c r="C298" s="259"/>
      <c r="F298" s="87">
        <f t="shared" si="21"/>
        <v>0</v>
      </c>
      <c r="G298" s="87" t="e">
        <f t="shared" si="22"/>
        <v>#DIV/0!</v>
      </c>
      <c r="H298" s="87" t="e">
        <f t="shared" si="23"/>
        <v>#DIV/0!</v>
      </c>
      <c r="I298" s="176" t="s">
        <v>73</v>
      </c>
    </row>
    <row r="299" spans="2:9" ht="24">
      <c r="B299" s="2">
        <v>28</v>
      </c>
      <c r="C299" s="259"/>
      <c r="F299" s="87">
        <f t="shared" si="21"/>
        <v>0</v>
      </c>
      <c r="G299" s="87" t="e">
        <f t="shared" si="22"/>
        <v>#DIV/0!</v>
      </c>
      <c r="H299" s="87" t="e">
        <f t="shared" si="23"/>
        <v>#DIV/0!</v>
      </c>
      <c r="I299" s="176" t="s">
        <v>74</v>
      </c>
    </row>
    <row r="300" spans="2:9" ht="24">
      <c r="B300" s="2">
        <v>29</v>
      </c>
      <c r="C300" s="259"/>
      <c r="F300" s="87">
        <f t="shared" si="21"/>
        <v>0</v>
      </c>
      <c r="G300" s="87" t="e">
        <f t="shared" si="22"/>
        <v>#DIV/0!</v>
      </c>
      <c r="H300" s="87" t="e">
        <f t="shared" si="23"/>
        <v>#DIV/0!</v>
      </c>
      <c r="I300" s="176" t="s">
        <v>75</v>
      </c>
    </row>
    <row r="301" spans="2:12" s="230" customFormat="1" ht="24.75" thickBot="1">
      <c r="B301" s="225">
        <v>30</v>
      </c>
      <c r="C301" s="259"/>
      <c r="D301" s="226"/>
      <c r="E301" s="227"/>
      <c r="F301" s="227">
        <f t="shared" si="21"/>
        <v>0</v>
      </c>
      <c r="G301" s="227" t="e">
        <f t="shared" si="22"/>
        <v>#DIV/0!</v>
      </c>
      <c r="H301" s="227" t="e">
        <f t="shared" si="23"/>
        <v>#DIV/0!</v>
      </c>
      <c r="I301" s="228" t="s">
        <v>93</v>
      </c>
      <c r="J301" s="229"/>
      <c r="K301" s="229"/>
      <c r="L301" s="229"/>
    </row>
    <row r="302" spans="2:9" ht="24">
      <c r="B302" s="2">
        <v>1</v>
      </c>
      <c r="C302" s="259"/>
      <c r="D302" s="87"/>
      <c r="F302" s="87">
        <f t="shared" si="21"/>
        <v>0</v>
      </c>
      <c r="G302" s="87" t="e">
        <f t="shared" si="22"/>
        <v>#DIV/0!</v>
      </c>
      <c r="H302" s="87" t="e">
        <f t="shared" si="23"/>
        <v>#DIV/0!</v>
      </c>
      <c r="I302" s="176" t="s">
        <v>43</v>
      </c>
    </row>
    <row r="303" spans="2:9" ht="24">
      <c r="B303" s="2">
        <v>2</v>
      </c>
      <c r="C303" s="259"/>
      <c r="D303" s="87"/>
      <c r="F303" s="87">
        <f t="shared" si="21"/>
        <v>0</v>
      </c>
      <c r="G303" s="87" t="e">
        <f t="shared" si="22"/>
        <v>#DIV/0!</v>
      </c>
      <c r="H303" s="87" t="e">
        <f t="shared" si="23"/>
        <v>#DIV/0!</v>
      </c>
      <c r="I303" s="176" t="s">
        <v>44</v>
      </c>
    </row>
    <row r="304" spans="2:9" ht="24">
      <c r="B304" s="2">
        <v>3</v>
      </c>
      <c r="C304" s="259"/>
      <c r="D304" s="87"/>
      <c r="F304" s="87">
        <f t="shared" si="21"/>
        <v>0</v>
      </c>
      <c r="G304" s="87" t="e">
        <f t="shared" si="22"/>
        <v>#DIV/0!</v>
      </c>
      <c r="H304" s="87" t="e">
        <f t="shared" si="23"/>
        <v>#DIV/0!</v>
      </c>
      <c r="I304" s="176" t="s">
        <v>45</v>
      </c>
    </row>
    <row r="305" spans="2:9" ht="24">
      <c r="B305" s="177">
        <v>4</v>
      </c>
      <c r="C305" s="259"/>
      <c r="D305" s="87"/>
      <c r="F305" s="87">
        <f t="shared" si="21"/>
        <v>0</v>
      </c>
      <c r="G305" s="87" t="e">
        <f t="shared" si="22"/>
        <v>#DIV/0!</v>
      </c>
      <c r="H305" s="87" t="e">
        <f t="shared" si="23"/>
        <v>#DIV/0!</v>
      </c>
      <c r="I305" s="176" t="s">
        <v>46</v>
      </c>
    </row>
    <row r="306" spans="2:9" ht="24">
      <c r="B306" s="2">
        <v>5</v>
      </c>
      <c r="C306" s="259"/>
      <c r="D306" s="87"/>
      <c r="F306" s="87">
        <f t="shared" si="21"/>
        <v>0</v>
      </c>
      <c r="G306" s="87" t="e">
        <f t="shared" si="22"/>
        <v>#DIV/0!</v>
      </c>
      <c r="H306" s="87" t="e">
        <f t="shared" si="23"/>
        <v>#DIV/0!</v>
      </c>
      <c r="I306" s="176" t="s">
        <v>47</v>
      </c>
    </row>
    <row r="307" spans="2:9" ht="24">
      <c r="B307" s="2">
        <v>6</v>
      </c>
      <c r="C307" s="259"/>
      <c r="D307" s="87"/>
      <c r="F307" s="87">
        <f t="shared" si="21"/>
        <v>0</v>
      </c>
      <c r="G307" s="87" t="e">
        <f t="shared" si="22"/>
        <v>#DIV/0!</v>
      </c>
      <c r="H307" s="87" t="e">
        <f t="shared" si="23"/>
        <v>#DIV/0!</v>
      </c>
      <c r="I307" s="176" t="s">
        <v>48</v>
      </c>
    </row>
    <row r="308" spans="2:9" ht="24">
      <c r="B308" s="2">
        <v>7</v>
      </c>
      <c r="C308" s="259"/>
      <c r="D308" s="87"/>
      <c r="F308" s="87">
        <f t="shared" si="21"/>
        <v>0</v>
      </c>
      <c r="G308" s="87" t="e">
        <f t="shared" si="22"/>
        <v>#DIV/0!</v>
      </c>
      <c r="H308" s="87" t="e">
        <f t="shared" si="23"/>
        <v>#DIV/0!</v>
      </c>
      <c r="I308" s="176" t="s">
        <v>49</v>
      </c>
    </row>
    <row r="309" spans="2:9" ht="24">
      <c r="B309" s="2">
        <v>8</v>
      </c>
      <c r="C309" s="259"/>
      <c r="D309" s="87"/>
      <c r="F309" s="87">
        <f t="shared" si="21"/>
        <v>0</v>
      </c>
      <c r="G309" s="87" t="e">
        <f t="shared" si="22"/>
        <v>#DIV/0!</v>
      </c>
      <c r="H309" s="87" t="e">
        <f t="shared" si="23"/>
        <v>#DIV/0!</v>
      </c>
      <c r="I309" s="176" t="s">
        <v>76</v>
      </c>
    </row>
    <row r="310" spans="2:9" ht="24">
      <c r="B310" s="2">
        <v>9</v>
      </c>
      <c r="C310" s="259"/>
      <c r="D310" s="87"/>
      <c r="F310" s="87">
        <f t="shared" si="21"/>
        <v>0</v>
      </c>
      <c r="G310" s="87" t="e">
        <f t="shared" si="22"/>
        <v>#DIV/0!</v>
      </c>
      <c r="H310" s="87" t="e">
        <f t="shared" si="23"/>
        <v>#DIV/0!</v>
      </c>
      <c r="I310" s="176" t="s">
        <v>77</v>
      </c>
    </row>
    <row r="311" spans="2:9" ht="24">
      <c r="B311" s="2">
        <v>10</v>
      </c>
      <c r="C311" s="259"/>
      <c r="D311" s="87"/>
      <c r="F311" s="87">
        <f t="shared" si="21"/>
        <v>0</v>
      </c>
      <c r="G311" s="87" t="e">
        <f t="shared" si="22"/>
        <v>#DIV/0!</v>
      </c>
      <c r="H311" s="87" t="e">
        <f t="shared" si="23"/>
        <v>#DIV/0!</v>
      </c>
      <c r="I311" s="176" t="s">
        <v>78</v>
      </c>
    </row>
    <row r="312" spans="2:9" ht="24">
      <c r="B312" s="2">
        <v>11</v>
      </c>
      <c r="C312" s="259"/>
      <c r="D312" s="87"/>
      <c r="F312" s="87">
        <f t="shared" si="21"/>
        <v>0</v>
      </c>
      <c r="G312" s="87" t="e">
        <f t="shared" si="22"/>
        <v>#DIV/0!</v>
      </c>
      <c r="H312" s="87" t="e">
        <f t="shared" si="23"/>
        <v>#DIV/0!</v>
      </c>
      <c r="I312" s="176" t="s">
        <v>79</v>
      </c>
    </row>
    <row r="313" spans="2:9" ht="24">
      <c r="B313" s="2">
        <v>12</v>
      </c>
      <c r="C313" s="259"/>
      <c r="D313" s="87"/>
      <c r="F313" s="87">
        <f t="shared" si="21"/>
        <v>0</v>
      </c>
      <c r="G313" s="87" t="e">
        <f t="shared" si="22"/>
        <v>#DIV/0!</v>
      </c>
      <c r="H313" s="87" t="e">
        <f t="shared" si="23"/>
        <v>#DIV/0!</v>
      </c>
      <c r="I313" s="176" t="s">
        <v>80</v>
      </c>
    </row>
    <row r="314" spans="2:9" ht="24">
      <c r="B314" s="2">
        <v>13</v>
      </c>
      <c r="C314" s="259"/>
      <c r="D314" s="87"/>
      <c r="F314" s="87">
        <f t="shared" si="21"/>
        <v>0</v>
      </c>
      <c r="G314" s="87" t="e">
        <f t="shared" si="22"/>
        <v>#DIV/0!</v>
      </c>
      <c r="H314" s="87" t="e">
        <f t="shared" si="23"/>
        <v>#DIV/0!</v>
      </c>
      <c r="I314" s="176" t="s">
        <v>81</v>
      </c>
    </row>
    <row r="315" spans="2:9" ht="24">
      <c r="B315" s="2">
        <v>14</v>
      </c>
      <c r="C315" s="259"/>
      <c r="D315" s="87"/>
      <c r="F315" s="87">
        <f t="shared" si="21"/>
        <v>0</v>
      </c>
      <c r="G315" s="87" t="e">
        <f t="shared" si="22"/>
        <v>#DIV/0!</v>
      </c>
      <c r="H315" s="87" t="e">
        <f t="shared" si="23"/>
        <v>#DIV/0!</v>
      </c>
      <c r="I315" s="176" t="s">
        <v>82</v>
      </c>
    </row>
    <row r="316" spans="2:9" ht="24">
      <c r="B316" s="2">
        <v>15</v>
      </c>
      <c r="C316" s="259"/>
      <c r="D316" s="87"/>
      <c r="F316" s="87">
        <f t="shared" si="21"/>
        <v>0</v>
      </c>
      <c r="G316" s="87" t="e">
        <f t="shared" si="22"/>
        <v>#DIV/0!</v>
      </c>
      <c r="H316" s="87" t="e">
        <f t="shared" si="23"/>
        <v>#DIV/0!</v>
      </c>
      <c r="I316" s="176" t="s">
        <v>83</v>
      </c>
    </row>
    <row r="317" spans="2:9" ht="24">
      <c r="B317" s="2">
        <v>16</v>
      </c>
      <c r="C317" s="259"/>
      <c r="D317" s="87"/>
      <c r="F317" s="87">
        <f t="shared" si="21"/>
        <v>0</v>
      </c>
      <c r="G317" s="87" t="e">
        <f t="shared" si="22"/>
        <v>#DIV/0!</v>
      </c>
      <c r="H317" s="87" t="e">
        <f t="shared" si="23"/>
        <v>#DIV/0!</v>
      </c>
      <c r="I317" s="176" t="s">
        <v>84</v>
      </c>
    </row>
    <row r="318" spans="2:9" ht="24">
      <c r="B318" s="2">
        <v>17</v>
      </c>
      <c r="C318" s="259"/>
      <c r="D318" s="87"/>
      <c r="F318" s="87">
        <f t="shared" si="21"/>
        <v>0</v>
      </c>
      <c r="G318" s="87" t="e">
        <f t="shared" si="22"/>
        <v>#DIV/0!</v>
      </c>
      <c r="H318" s="87" t="e">
        <f t="shared" si="23"/>
        <v>#DIV/0!</v>
      </c>
      <c r="I318" s="176" t="s">
        <v>85</v>
      </c>
    </row>
    <row r="319" spans="2:9" ht="24">
      <c r="B319" s="2">
        <v>18</v>
      </c>
      <c r="C319" s="259"/>
      <c r="D319" s="87"/>
      <c r="F319" s="87">
        <f t="shared" si="21"/>
        <v>0</v>
      </c>
      <c r="G319" s="87" t="e">
        <f t="shared" si="22"/>
        <v>#DIV/0!</v>
      </c>
      <c r="H319" s="87" t="e">
        <f t="shared" si="23"/>
        <v>#DIV/0!</v>
      </c>
      <c r="I319" s="176" t="s">
        <v>86</v>
      </c>
    </row>
    <row r="320" spans="2:9" ht="24">
      <c r="B320" s="2">
        <v>19</v>
      </c>
      <c r="C320" s="259"/>
      <c r="D320" s="87"/>
      <c r="F320" s="87">
        <f t="shared" si="21"/>
        <v>0</v>
      </c>
      <c r="G320" s="87" t="e">
        <f t="shared" si="22"/>
        <v>#DIV/0!</v>
      </c>
      <c r="H320" s="87" t="e">
        <f t="shared" si="23"/>
        <v>#DIV/0!</v>
      </c>
      <c r="I320" s="176" t="s">
        <v>87</v>
      </c>
    </row>
    <row r="321" spans="2:9" ht="24">
      <c r="B321" s="2">
        <v>20</v>
      </c>
      <c r="C321" s="259"/>
      <c r="D321" s="87"/>
      <c r="F321" s="87">
        <f t="shared" si="21"/>
        <v>0</v>
      </c>
      <c r="G321" s="87" t="e">
        <f t="shared" si="22"/>
        <v>#DIV/0!</v>
      </c>
      <c r="H321" s="87" t="e">
        <f t="shared" si="23"/>
        <v>#DIV/0!</v>
      </c>
      <c r="I321" s="176" t="s">
        <v>88</v>
      </c>
    </row>
    <row r="322" spans="2:9" ht="24">
      <c r="B322" s="2">
        <v>21</v>
      </c>
      <c r="C322" s="259"/>
      <c r="D322" s="87"/>
      <c r="F322" s="87">
        <f t="shared" si="21"/>
        <v>0</v>
      </c>
      <c r="G322" s="87" t="e">
        <f t="shared" si="22"/>
        <v>#DIV/0!</v>
      </c>
      <c r="H322" s="87" t="e">
        <f t="shared" si="23"/>
        <v>#DIV/0!</v>
      </c>
      <c r="I322" s="176" t="s">
        <v>89</v>
      </c>
    </row>
    <row r="323" spans="2:9" ht="24">
      <c r="B323" s="2">
        <v>22</v>
      </c>
      <c r="C323" s="259"/>
      <c r="D323" s="87"/>
      <c r="F323" s="87">
        <f t="shared" si="21"/>
        <v>0</v>
      </c>
      <c r="G323" s="87" t="e">
        <f t="shared" si="22"/>
        <v>#DIV/0!</v>
      </c>
      <c r="H323" s="87" t="e">
        <f t="shared" si="23"/>
        <v>#DIV/0!</v>
      </c>
      <c r="I323" s="176" t="s">
        <v>90</v>
      </c>
    </row>
    <row r="324" spans="2:9" ht="24">
      <c r="B324" s="2">
        <v>23</v>
      </c>
      <c r="C324" s="259"/>
      <c r="D324" s="87"/>
      <c r="F324" s="87">
        <f t="shared" si="21"/>
        <v>0</v>
      </c>
      <c r="G324" s="87" t="e">
        <f t="shared" si="22"/>
        <v>#DIV/0!</v>
      </c>
      <c r="H324" s="87" t="e">
        <f t="shared" si="23"/>
        <v>#DIV/0!</v>
      </c>
      <c r="I324" s="176" t="s">
        <v>91</v>
      </c>
    </row>
    <row r="325" spans="2:9" ht="24">
      <c r="B325" s="2">
        <v>24</v>
      </c>
      <c r="C325" s="259"/>
      <c r="D325" s="87"/>
      <c r="F325" s="87">
        <f t="shared" si="21"/>
        <v>0</v>
      </c>
      <c r="G325" s="87" t="e">
        <f t="shared" si="22"/>
        <v>#DIV/0!</v>
      </c>
      <c r="H325" s="87" t="e">
        <f t="shared" si="23"/>
        <v>#DIV/0!</v>
      </c>
      <c r="I325" s="176" t="s">
        <v>92</v>
      </c>
    </row>
    <row r="326" spans="2:9" ht="24">
      <c r="B326" s="2">
        <v>25</v>
      </c>
      <c r="C326" s="259"/>
      <c r="D326" s="87"/>
      <c r="F326" s="87">
        <f t="shared" si="21"/>
        <v>0</v>
      </c>
      <c r="G326" s="87" t="e">
        <f t="shared" si="22"/>
        <v>#DIV/0!</v>
      </c>
      <c r="H326" s="87" t="e">
        <f t="shared" si="23"/>
        <v>#DIV/0!</v>
      </c>
      <c r="I326" s="176" t="s">
        <v>71</v>
      </c>
    </row>
    <row r="327" spans="2:9" ht="24">
      <c r="B327" s="2">
        <v>26</v>
      </c>
      <c r="C327" s="259"/>
      <c r="D327" s="87"/>
      <c r="F327" s="87">
        <f t="shared" si="21"/>
        <v>0</v>
      </c>
      <c r="G327" s="87" t="e">
        <f t="shared" si="22"/>
        <v>#DIV/0!</v>
      </c>
      <c r="H327" s="87" t="e">
        <f t="shared" si="23"/>
        <v>#DIV/0!</v>
      </c>
      <c r="I327" s="176" t="s">
        <v>72</v>
      </c>
    </row>
    <row r="328" spans="2:9" ht="24">
      <c r="B328" s="2">
        <v>27</v>
      </c>
      <c r="C328" s="259"/>
      <c r="D328" s="87"/>
      <c r="F328" s="87">
        <f t="shared" si="21"/>
        <v>0</v>
      </c>
      <c r="G328" s="87" t="e">
        <f t="shared" si="22"/>
        <v>#DIV/0!</v>
      </c>
      <c r="H328" s="87" t="e">
        <f t="shared" si="23"/>
        <v>#DIV/0!</v>
      </c>
      <c r="I328" s="176" t="s">
        <v>73</v>
      </c>
    </row>
    <row r="329" spans="2:9" ht="24">
      <c r="B329" s="2">
        <v>28</v>
      </c>
      <c r="C329" s="259"/>
      <c r="D329" s="87"/>
      <c r="F329" s="87">
        <f t="shared" si="21"/>
        <v>0</v>
      </c>
      <c r="G329" s="87" t="e">
        <f t="shared" si="22"/>
        <v>#DIV/0!</v>
      </c>
      <c r="H329" s="87" t="e">
        <f t="shared" si="23"/>
        <v>#DIV/0!</v>
      </c>
      <c r="I329" s="176" t="s">
        <v>74</v>
      </c>
    </row>
    <row r="330" spans="2:9" ht="24">
      <c r="B330" s="2">
        <v>29</v>
      </c>
      <c r="C330" s="259"/>
      <c r="D330" s="87"/>
      <c r="F330" s="87">
        <f t="shared" si="21"/>
        <v>0</v>
      </c>
      <c r="G330" s="87" t="e">
        <f t="shared" si="22"/>
        <v>#DIV/0!</v>
      </c>
      <c r="H330" s="87" t="e">
        <f t="shared" si="23"/>
        <v>#DIV/0!</v>
      </c>
      <c r="I330" s="176" t="s">
        <v>75</v>
      </c>
    </row>
    <row r="331" spans="2:9" ht="24">
      <c r="B331" s="2">
        <v>30</v>
      </c>
      <c r="C331" s="259"/>
      <c r="D331" s="87"/>
      <c r="F331" s="87">
        <f t="shared" si="21"/>
        <v>0</v>
      </c>
      <c r="G331" s="87" t="e">
        <f t="shared" si="22"/>
        <v>#DIV/0!</v>
      </c>
      <c r="H331" s="87" t="e">
        <f t="shared" si="23"/>
        <v>#DIV/0!</v>
      </c>
      <c r="I331" s="176" t="s">
        <v>93</v>
      </c>
    </row>
    <row r="332" spans="2:9" ht="24">
      <c r="B332" s="2">
        <v>31</v>
      </c>
      <c r="C332" s="259"/>
      <c r="D332" s="87"/>
      <c r="F332" s="87">
        <f t="shared" si="21"/>
        <v>0</v>
      </c>
      <c r="G332" s="87" t="e">
        <f t="shared" si="22"/>
        <v>#DIV/0!</v>
      </c>
      <c r="H332" s="87" t="e">
        <f t="shared" si="23"/>
        <v>#DIV/0!</v>
      </c>
      <c r="I332" s="176" t="s">
        <v>94</v>
      </c>
    </row>
    <row r="333" spans="2:12" s="230" customFormat="1" ht="24.75" thickBot="1">
      <c r="B333" s="225">
        <v>32</v>
      </c>
      <c r="C333" s="259"/>
      <c r="D333" s="227"/>
      <c r="E333" s="227"/>
      <c r="F333" s="227">
        <f t="shared" si="21"/>
        <v>0</v>
      </c>
      <c r="G333" s="227" t="e">
        <f t="shared" si="22"/>
        <v>#DIV/0!</v>
      </c>
      <c r="H333" s="227" t="e">
        <f t="shared" si="23"/>
        <v>#DIV/0!</v>
      </c>
      <c r="I333" s="225" t="s">
        <v>95</v>
      </c>
      <c r="J333" s="229"/>
      <c r="K333" s="229"/>
      <c r="L333" s="229"/>
    </row>
    <row r="334" spans="2:9" ht="24">
      <c r="B334" s="2">
        <v>1</v>
      </c>
      <c r="C334" s="259"/>
      <c r="F334" s="87">
        <f t="shared" si="21"/>
        <v>0</v>
      </c>
      <c r="G334" s="87" t="e">
        <f t="shared" si="22"/>
        <v>#DIV/0!</v>
      </c>
      <c r="H334" s="87" t="e">
        <f t="shared" si="23"/>
        <v>#DIV/0!</v>
      </c>
      <c r="I334" s="176" t="s">
        <v>43</v>
      </c>
    </row>
    <row r="335" spans="2:9" ht="24">
      <c r="B335" s="2">
        <v>2</v>
      </c>
      <c r="C335" s="259"/>
      <c r="F335" s="87">
        <f t="shared" si="21"/>
        <v>0</v>
      </c>
      <c r="G335" s="87" t="e">
        <f t="shared" si="22"/>
        <v>#DIV/0!</v>
      </c>
      <c r="H335" s="87" t="e">
        <f t="shared" si="23"/>
        <v>#DIV/0!</v>
      </c>
      <c r="I335" s="176" t="s">
        <v>44</v>
      </c>
    </row>
    <row r="336" spans="2:9" ht="24">
      <c r="B336" s="2">
        <v>3</v>
      </c>
      <c r="C336" s="259"/>
      <c r="F336" s="87">
        <f t="shared" si="21"/>
        <v>0</v>
      </c>
      <c r="I336" s="176" t="s">
        <v>45</v>
      </c>
    </row>
    <row r="337" spans="2:9" ht="24">
      <c r="B337" s="177">
        <v>4</v>
      </c>
      <c r="C337" s="259"/>
      <c r="F337" s="87">
        <f t="shared" si="21"/>
        <v>0</v>
      </c>
      <c r="I337" s="176" t="s">
        <v>46</v>
      </c>
    </row>
    <row r="338" spans="2:9" ht="24">
      <c r="B338" s="2">
        <v>5</v>
      </c>
      <c r="C338" s="259"/>
      <c r="I338" s="176" t="s">
        <v>47</v>
      </c>
    </row>
    <row r="339" spans="2:9" ht="24">
      <c r="B339" s="2">
        <v>6</v>
      </c>
      <c r="C339" s="259"/>
      <c r="I339" s="176" t="s">
        <v>48</v>
      </c>
    </row>
    <row r="340" spans="2:9" ht="24">
      <c r="B340" s="2">
        <v>7</v>
      </c>
      <c r="C340" s="259"/>
      <c r="I340" s="176" t="s">
        <v>49</v>
      </c>
    </row>
    <row r="341" spans="2:9" ht="24">
      <c r="B341" s="2">
        <v>8</v>
      </c>
      <c r="C341" s="259"/>
      <c r="I341" s="176" t="s">
        <v>76</v>
      </c>
    </row>
    <row r="342" spans="2:9" ht="24">
      <c r="B342" s="2">
        <v>9</v>
      </c>
      <c r="C342" s="259"/>
      <c r="I342" s="176" t="s">
        <v>77</v>
      </c>
    </row>
    <row r="343" spans="2:9" ht="24">
      <c r="B343" s="2">
        <v>10</v>
      </c>
      <c r="C343" s="259"/>
      <c r="I343" s="176" t="s">
        <v>78</v>
      </c>
    </row>
    <row r="344" spans="2:9" ht="24">
      <c r="B344" s="2">
        <v>11</v>
      </c>
      <c r="C344" s="259"/>
      <c r="I344" s="176" t="s">
        <v>79</v>
      </c>
    </row>
    <row r="345" spans="2:9" ht="24">
      <c r="B345" s="2">
        <v>12</v>
      </c>
      <c r="C345" s="259"/>
      <c r="I345" s="176" t="s">
        <v>80</v>
      </c>
    </row>
    <row r="346" spans="2:9" ht="24">
      <c r="B346" s="2">
        <v>13</v>
      </c>
      <c r="C346" s="259"/>
      <c r="I346" s="176" t="s">
        <v>81</v>
      </c>
    </row>
    <row r="347" spans="2:9" ht="24">
      <c r="B347" s="2">
        <v>14</v>
      </c>
      <c r="C347" s="259"/>
      <c r="I347" s="176" t="s">
        <v>82</v>
      </c>
    </row>
    <row r="348" spans="2:9" ht="24">
      <c r="B348" s="2">
        <v>15</v>
      </c>
      <c r="C348" s="259"/>
      <c r="I348" s="176" t="s">
        <v>83</v>
      </c>
    </row>
    <row r="349" spans="2:9" ht="24">
      <c r="B349" s="2">
        <v>16</v>
      </c>
      <c r="C349" s="259"/>
      <c r="I349" s="176" t="s">
        <v>84</v>
      </c>
    </row>
    <row r="350" spans="2:9" ht="24">
      <c r="B350" s="2">
        <v>17</v>
      </c>
      <c r="C350" s="259"/>
      <c r="I350" s="176" t="s">
        <v>85</v>
      </c>
    </row>
    <row r="351" spans="2:9" ht="24">
      <c r="B351" s="2">
        <v>18</v>
      </c>
      <c r="C351" s="259"/>
      <c r="I351" s="176" t="s">
        <v>86</v>
      </c>
    </row>
    <row r="352" spans="2:9" ht="24">
      <c r="B352" s="2">
        <v>19</v>
      </c>
      <c r="C352" s="259"/>
      <c r="I352" s="176" t="s">
        <v>87</v>
      </c>
    </row>
    <row r="353" spans="2:9" ht="24">
      <c r="B353" s="2">
        <v>20</v>
      </c>
      <c r="C353" s="259"/>
      <c r="I353" s="176" t="s">
        <v>88</v>
      </c>
    </row>
    <row r="354" spans="2:9" ht="24">
      <c r="B354" s="2">
        <v>21</v>
      </c>
      <c r="C354" s="259"/>
      <c r="I354" s="176" t="s">
        <v>89</v>
      </c>
    </row>
    <row r="355" spans="2:9" ht="24">
      <c r="B355" s="2">
        <v>22</v>
      </c>
      <c r="C355" s="259"/>
      <c r="I355" s="176" t="s">
        <v>90</v>
      </c>
    </row>
    <row r="356" spans="2:9" ht="24">
      <c r="B356" s="2">
        <v>23</v>
      </c>
      <c r="C356" s="259"/>
      <c r="I356" s="176" t="s">
        <v>91</v>
      </c>
    </row>
    <row r="357" spans="2:9" ht="24">
      <c r="B357" s="2">
        <v>24</v>
      </c>
      <c r="C357" s="259"/>
      <c r="I357" s="176" t="s">
        <v>92</v>
      </c>
    </row>
    <row r="358" spans="2:9" ht="24">
      <c r="B358" s="2">
        <v>25</v>
      </c>
      <c r="C358" s="259"/>
      <c r="I358" s="176" t="s">
        <v>71</v>
      </c>
    </row>
    <row r="359" spans="2:9" ht="24">
      <c r="B359" s="2">
        <v>26</v>
      </c>
      <c r="C359" s="259"/>
      <c r="I359" s="176" t="s">
        <v>72</v>
      </c>
    </row>
    <row r="360" spans="2:9" ht="24">
      <c r="B360" s="2">
        <v>27</v>
      </c>
      <c r="C360" s="259"/>
      <c r="I360" s="176" t="s">
        <v>73</v>
      </c>
    </row>
    <row r="361" spans="2:9" ht="24">
      <c r="B361" s="2">
        <v>28</v>
      </c>
      <c r="C361" s="259"/>
      <c r="I361" s="176" t="s">
        <v>74</v>
      </c>
    </row>
    <row r="362" spans="2:9" ht="24">
      <c r="B362" s="2">
        <v>29</v>
      </c>
      <c r="C362" s="259"/>
      <c r="I362" s="176" t="s">
        <v>75</v>
      </c>
    </row>
    <row r="363" spans="2:9" ht="24">
      <c r="B363" s="2">
        <v>30</v>
      </c>
      <c r="C363" s="259"/>
      <c r="I363" s="176" t="s">
        <v>93</v>
      </c>
    </row>
    <row r="364" spans="2:9" ht="24">
      <c r="B364" s="2">
        <v>31</v>
      </c>
      <c r="C364" s="259"/>
      <c r="I364" s="176" t="s">
        <v>94</v>
      </c>
    </row>
    <row r="365" spans="2:9" ht="24.75" thickBot="1">
      <c r="B365" s="225">
        <v>32</v>
      </c>
      <c r="C365" s="259"/>
      <c r="I365" s="225" t="s">
        <v>95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S9" sqref="S9"/>
    </sheetView>
  </sheetViews>
  <sheetFormatPr defaultColWidth="9.140625" defaultRowHeight="23.25"/>
  <cols>
    <col min="1" max="1" width="9.8515625" style="43" bestFit="1" customWidth="1"/>
    <col min="2" max="2" width="10.28125" style="43" customWidth="1"/>
    <col min="3" max="3" width="7.28125" style="43" customWidth="1"/>
    <col min="4" max="4" width="10.57421875" style="43" customWidth="1"/>
    <col min="5" max="5" width="11.57421875" style="43" bestFit="1" customWidth="1"/>
    <col min="6" max="6" width="9.8515625" style="43" customWidth="1"/>
    <col min="7" max="7" width="10.7109375" style="43" bestFit="1" customWidth="1"/>
    <col min="8" max="8" width="3.140625" style="43" customWidth="1"/>
    <col min="9" max="9" width="9.421875" style="43" bestFit="1" customWidth="1"/>
    <col min="10" max="12" width="8.421875" style="43" bestFit="1" customWidth="1"/>
    <col min="13" max="16384" width="9.140625" style="43" customWidth="1"/>
  </cols>
  <sheetData>
    <row r="1" spans="1:12" s="19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9" customFormat="1" ht="21" customHeight="1">
      <c r="A2" s="290" t="s">
        <v>138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9" customFormat="1" ht="21" customHeight="1">
      <c r="A3" s="293" t="s">
        <v>139</v>
      </c>
      <c r="B3" s="293"/>
      <c r="C3" s="293"/>
      <c r="D3" s="294" t="s">
        <v>170</v>
      </c>
      <c r="E3" s="294"/>
      <c r="F3" s="294"/>
      <c r="G3" s="280" t="s">
        <v>171</v>
      </c>
      <c r="H3" s="280"/>
      <c r="I3" s="280"/>
      <c r="J3" s="281" t="s">
        <v>172</v>
      </c>
      <c r="K3" s="281"/>
      <c r="L3" s="281"/>
    </row>
    <row r="4" spans="1:12" s="19" customFormat="1" ht="21" customHeight="1">
      <c r="A4" s="287" t="s">
        <v>41</v>
      </c>
      <c r="B4" s="287"/>
      <c r="C4" s="287"/>
      <c r="D4" s="288" t="s">
        <v>42</v>
      </c>
      <c r="E4" s="289"/>
      <c r="F4" s="289"/>
      <c r="G4" s="280" t="s">
        <v>140</v>
      </c>
      <c r="H4" s="280"/>
      <c r="I4" s="280"/>
      <c r="J4" s="281" t="s">
        <v>22</v>
      </c>
      <c r="K4" s="281"/>
      <c r="L4" s="281"/>
    </row>
    <row r="5" spans="1:12" s="19" customFormat="1" ht="45" customHeight="1">
      <c r="A5" s="284" t="s">
        <v>4</v>
      </c>
      <c r="B5" s="20" t="s">
        <v>5</v>
      </c>
      <c r="C5" s="285" t="s">
        <v>6</v>
      </c>
      <c r="D5" s="285"/>
      <c r="E5" s="21" t="s">
        <v>7</v>
      </c>
      <c r="F5" s="22" t="s">
        <v>8</v>
      </c>
      <c r="G5" s="282" t="s">
        <v>23</v>
      </c>
      <c r="H5" s="286" t="s">
        <v>24</v>
      </c>
      <c r="I5" s="277" t="s">
        <v>25</v>
      </c>
      <c r="J5" s="279" t="s">
        <v>26</v>
      </c>
      <c r="K5" s="279"/>
      <c r="L5" s="279"/>
    </row>
    <row r="6" spans="1:12" s="19" customFormat="1" ht="42" customHeight="1">
      <c r="A6" s="284"/>
      <c r="B6" s="23" t="s">
        <v>27</v>
      </c>
      <c r="C6" s="24" t="s">
        <v>11</v>
      </c>
      <c r="D6" s="25" t="s">
        <v>12</v>
      </c>
      <c r="E6" s="26" t="s">
        <v>13</v>
      </c>
      <c r="F6" s="27" t="s">
        <v>14</v>
      </c>
      <c r="G6" s="283"/>
      <c r="H6" s="286"/>
      <c r="I6" s="278"/>
      <c r="J6" s="28" t="s">
        <v>28</v>
      </c>
      <c r="K6" s="29" t="s">
        <v>29</v>
      </c>
      <c r="L6" s="30" t="s">
        <v>30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31</v>
      </c>
      <c r="F7" s="36" t="s">
        <v>32</v>
      </c>
      <c r="G7" s="31" t="s">
        <v>21</v>
      </c>
      <c r="H7" s="31" t="s">
        <v>33</v>
      </c>
      <c r="I7" s="37" t="s">
        <v>15</v>
      </c>
      <c r="J7" s="38" t="s">
        <v>34</v>
      </c>
      <c r="K7" s="39" t="s">
        <v>35</v>
      </c>
      <c r="L7" s="40" t="s">
        <v>36</v>
      </c>
    </row>
    <row r="8" spans="1:12" s="41" customFormat="1" ht="16.5" customHeight="1">
      <c r="A8" s="265">
        <v>22435</v>
      </c>
      <c r="B8" s="214">
        <v>344.16</v>
      </c>
      <c r="C8" s="215">
        <v>0.4</v>
      </c>
      <c r="D8" s="216">
        <f aca="true" t="shared" si="0" ref="D8:D35">C8*0.0864</f>
        <v>0.03456</v>
      </c>
      <c r="E8" s="216">
        <f>SUM(J8:L8)/3</f>
        <v>2.1346133333333333</v>
      </c>
      <c r="F8" s="216">
        <f aca="true" t="shared" si="1" ref="F8:F24">E8*D8</f>
        <v>0.0737722368</v>
      </c>
      <c r="G8" s="217">
        <f>+DATA!I43</f>
        <v>0</v>
      </c>
      <c r="H8" s="218">
        <v>1</v>
      </c>
      <c r="I8" s="219">
        <f>+A8</f>
        <v>22435</v>
      </c>
      <c r="J8" s="220">
        <v>0</v>
      </c>
      <c r="K8" s="220">
        <v>6.40384</v>
      </c>
      <c r="L8" s="220">
        <v>0</v>
      </c>
    </row>
    <row r="9" spans="1:12" s="41" customFormat="1" ht="16.5" customHeight="1">
      <c r="A9" s="265">
        <v>241569</v>
      </c>
      <c r="B9" s="214">
        <v>344.14</v>
      </c>
      <c r="C9" s="215">
        <v>0.49</v>
      </c>
      <c r="D9" s="216">
        <f t="shared" si="0"/>
        <v>0.042336</v>
      </c>
      <c r="E9" s="216">
        <f>SUM(J9:L9)/3</f>
        <v>4.931016666666667</v>
      </c>
      <c r="F9" s="216">
        <f t="shared" si="1"/>
        <v>0.20875952160000003</v>
      </c>
      <c r="G9" s="217">
        <f>+DATA!I44</f>
        <v>0</v>
      </c>
      <c r="H9" s="218">
        <f aca="true" t="shared" si="2" ref="H9:H24">+H8+1</f>
        <v>2</v>
      </c>
      <c r="I9" s="219">
        <f>+A9</f>
        <v>241569</v>
      </c>
      <c r="J9" s="220">
        <v>1.84993</v>
      </c>
      <c r="K9" s="220">
        <v>5.98176</v>
      </c>
      <c r="L9" s="220">
        <v>6.96136</v>
      </c>
    </row>
    <row r="10" spans="1:13" s="41" customFormat="1" ht="16.5" customHeight="1">
      <c r="A10" s="213" t="s">
        <v>147</v>
      </c>
      <c r="B10" s="214">
        <v>344.995</v>
      </c>
      <c r="C10" s="215">
        <v>6.86</v>
      </c>
      <c r="D10" s="216">
        <f t="shared" si="0"/>
        <v>0.592704</v>
      </c>
      <c r="E10" s="216">
        <f aca="true" t="shared" si="3" ref="E10:E24">SUM(J10:L10)/3</f>
        <v>147.6898666666667</v>
      </c>
      <c r="F10" s="216">
        <f t="shared" si="1"/>
        <v>87.53637473280001</v>
      </c>
      <c r="G10" s="217">
        <f>+DATA!I45</f>
        <v>0</v>
      </c>
      <c r="H10" s="218">
        <f t="shared" si="2"/>
        <v>3</v>
      </c>
      <c r="I10" s="219" t="str">
        <f aca="true" t="shared" si="4" ref="I10:I24">+A10</f>
        <v>24 พ.ค61</v>
      </c>
      <c r="J10" s="220">
        <v>153.40136</v>
      </c>
      <c r="K10" s="220">
        <v>153.19666</v>
      </c>
      <c r="L10" s="220">
        <v>136.47158</v>
      </c>
      <c r="M10" s="42"/>
    </row>
    <row r="11" spans="1:13" s="41" customFormat="1" ht="16.5" customHeight="1">
      <c r="A11" s="213" t="s">
        <v>141</v>
      </c>
      <c r="B11" s="214">
        <v>344.13</v>
      </c>
      <c r="C11" s="215">
        <v>0.35</v>
      </c>
      <c r="D11" s="216">
        <f t="shared" si="0"/>
        <v>0.03024</v>
      </c>
      <c r="E11" s="216">
        <f t="shared" si="3"/>
        <v>24.94721</v>
      </c>
      <c r="F11" s="216">
        <f t="shared" si="1"/>
        <v>0.7544036303999999</v>
      </c>
      <c r="G11" s="217">
        <f>+DATA!I46</f>
        <v>0</v>
      </c>
      <c r="H11" s="218">
        <f t="shared" si="2"/>
        <v>4</v>
      </c>
      <c r="I11" s="219" t="str">
        <f t="shared" si="4"/>
        <v>5 มิ.ย 61</v>
      </c>
      <c r="J11" s="220">
        <v>22.46803</v>
      </c>
      <c r="K11" s="220">
        <v>25.42124</v>
      </c>
      <c r="L11" s="220">
        <v>26.95236</v>
      </c>
      <c r="M11" s="42"/>
    </row>
    <row r="12" spans="1:13" s="41" customFormat="1" ht="16.5" customHeight="1">
      <c r="A12" s="213" t="s">
        <v>142</v>
      </c>
      <c r="B12" s="214">
        <v>344.25</v>
      </c>
      <c r="C12" s="215">
        <v>1.53</v>
      </c>
      <c r="D12" s="216">
        <f t="shared" si="0"/>
        <v>0.132192</v>
      </c>
      <c r="E12" s="216">
        <f t="shared" si="3"/>
        <v>32.71105</v>
      </c>
      <c r="F12" s="216">
        <f t="shared" si="1"/>
        <v>4.3241391216</v>
      </c>
      <c r="G12" s="217">
        <f>+DATA!I47</f>
        <v>0</v>
      </c>
      <c r="H12" s="218">
        <f t="shared" si="2"/>
        <v>5</v>
      </c>
      <c r="I12" s="219" t="str">
        <f t="shared" si="4"/>
        <v>12 มิ.ย 61</v>
      </c>
      <c r="J12" s="220">
        <v>36.98095</v>
      </c>
      <c r="K12" s="220">
        <v>36.6242</v>
      </c>
      <c r="L12" s="220">
        <v>24.528</v>
      </c>
      <c r="M12" s="42"/>
    </row>
    <row r="13" spans="1:13" s="41" customFormat="1" ht="16.5" customHeight="1">
      <c r="A13" s="213" t="s">
        <v>145</v>
      </c>
      <c r="B13" s="214">
        <v>344.15</v>
      </c>
      <c r="C13" s="215">
        <v>0.61</v>
      </c>
      <c r="D13" s="221">
        <f t="shared" si="0"/>
        <v>0.052704</v>
      </c>
      <c r="E13" s="216">
        <f t="shared" si="3"/>
        <v>41.01287666666666</v>
      </c>
      <c r="F13" s="216">
        <f t="shared" si="1"/>
        <v>2.16154265184</v>
      </c>
      <c r="G13" s="217">
        <f>+DATA!I48</f>
        <v>0</v>
      </c>
      <c r="H13" s="218">
        <f t="shared" si="2"/>
        <v>6</v>
      </c>
      <c r="I13" s="219" t="str">
        <f t="shared" si="4"/>
        <v>7 ก.ค 61</v>
      </c>
      <c r="J13" s="220">
        <v>46.5453</v>
      </c>
      <c r="K13" s="220">
        <v>31.37656</v>
      </c>
      <c r="L13" s="220">
        <v>45.11677</v>
      </c>
      <c r="M13" s="42"/>
    </row>
    <row r="14" spans="1:13" s="41" customFormat="1" ht="16.5" customHeight="1">
      <c r="A14" s="213" t="s">
        <v>146</v>
      </c>
      <c r="B14" s="214">
        <v>344.14</v>
      </c>
      <c r="C14" s="215">
        <v>5.92</v>
      </c>
      <c r="D14" s="221">
        <f t="shared" si="0"/>
        <v>0.511488</v>
      </c>
      <c r="E14" s="216">
        <f t="shared" si="3"/>
        <v>11.541603333333333</v>
      </c>
      <c r="F14" s="216">
        <f t="shared" si="1"/>
        <v>5.90339160576</v>
      </c>
      <c r="G14" s="217">
        <f>+DATA!I49</f>
        <v>0</v>
      </c>
      <c r="H14" s="218">
        <f t="shared" si="2"/>
        <v>7</v>
      </c>
      <c r="I14" s="219" t="str">
        <f t="shared" si="4"/>
        <v>17 ก.ค61</v>
      </c>
      <c r="J14" s="220">
        <v>4.63177</v>
      </c>
      <c r="K14" s="220">
        <v>11.53678</v>
      </c>
      <c r="L14" s="220">
        <v>18.45626</v>
      </c>
      <c r="M14" s="42"/>
    </row>
    <row r="15" spans="1:13" s="41" customFormat="1" ht="16.5" customHeight="1">
      <c r="A15" s="213" t="s">
        <v>144</v>
      </c>
      <c r="B15" s="214">
        <v>344.39</v>
      </c>
      <c r="C15" s="215">
        <v>2.47</v>
      </c>
      <c r="D15" s="221">
        <f t="shared" si="0"/>
        <v>0.21340800000000001</v>
      </c>
      <c r="E15" s="216">
        <f t="shared" si="3"/>
        <v>64.21896333333333</v>
      </c>
      <c r="F15" s="216">
        <f t="shared" si="1"/>
        <v>13.704840527040002</v>
      </c>
      <c r="G15" s="217">
        <f>+DATA!I50</f>
        <v>0</v>
      </c>
      <c r="H15" s="218">
        <f t="shared" si="2"/>
        <v>8</v>
      </c>
      <c r="I15" s="219" t="str">
        <f t="shared" si="4"/>
        <v>3 ส.ค61</v>
      </c>
      <c r="J15" s="220">
        <v>60.63153</v>
      </c>
      <c r="K15" s="220">
        <v>79.60681</v>
      </c>
      <c r="L15" s="220">
        <v>52.41855</v>
      </c>
      <c r="M15" s="42"/>
    </row>
    <row r="16" spans="1:13" s="41" customFormat="1" ht="16.5" customHeight="1">
      <c r="A16" s="213" t="s">
        <v>143</v>
      </c>
      <c r="B16" s="214">
        <v>344.22</v>
      </c>
      <c r="C16" s="215">
        <v>1.64</v>
      </c>
      <c r="D16" s="221">
        <f t="shared" si="0"/>
        <v>0.141696</v>
      </c>
      <c r="E16" s="216">
        <f t="shared" si="3"/>
        <v>122.28858333333334</v>
      </c>
      <c r="F16" s="216">
        <f t="shared" si="1"/>
        <v>17.327803103999997</v>
      </c>
      <c r="G16" s="217">
        <f>+DATA!I51</f>
        <v>0</v>
      </c>
      <c r="H16" s="218">
        <f t="shared" si="2"/>
        <v>9</v>
      </c>
      <c r="I16" s="219" t="str">
        <f t="shared" si="4"/>
        <v>15 ส.ค61</v>
      </c>
      <c r="J16" s="220">
        <v>95.76202</v>
      </c>
      <c r="K16" s="220">
        <v>148.89247</v>
      </c>
      <c r="L16" s="220">
        <v>122.21126</v>
      </c>
      <c r="M16" s="42"/>
    </row>
    <row r="17" spans="1:13" s="41" customFormat="1" ht="16.5" customHeight="1">
      <c r="A17" s="213" t="s">
        <v>165</v>
      </c>
      <c r="B17" s="214">
        <v>345.78</v>
      </c>
      <c r="C17" s="215">
        <v>5.81</v>
      </c>
      <c r="D17" s="221">
        <f t="shared" si="0"/>
        <v>0.501984</v>
      </c>
      <c r="E17" s="216">
        <f t="shared" si="3"/>
        <v>106.51290333333334</v>
      </c>
      <c r="F17" s="216">
        <f t="shared" si="1"/>
        <v>53.46777326688</v>
      </c>
      <c r="G17" s="217">
        <f>+DATA!I52</f>
        <v>0</v>
      </c>
      <c r="H17" s="218">
        <f t="shared" si="2"/>
        <v>10</v>
      </c>
      <c r="I17" s="219" t="str">
        <f t="shared" si="4"/>
        <v>29 ส.ค61</v>
      </c>
      <c r="J17" s="220">
        <v>104.55876</v>
      </c>
      <c r="K17" s="220">
        <v>104.03072</v>
      </c>
      <c r="L17" s="220">
        <v>110.94923</v>
      </c>
      <c r="M17" s="42"/>
    </row>
    <row r="18" spans="1:16" s="41" customFormat="1" ht="16.5" customHeight="1">
      <c r="A18" s="213" t="s">
        <v>164</v>
      </c>
      <c r="B18" s="214">
        <v>345.02</v>
      </c>
      <c r="C18" s="215">
        <v>8.67</v>
      </c>
      <c r="D18" s="221">
        <f t="shared" si="0"/>
        <v>0.7490880000000001</v>
      </c>
      <c r="E18" s="216">
        <f t="shared" si="3"/>
        <v>94.52062000000001</v>
      </c>
      <c r="F18" s="216">
        <f t="shared" si="1"/>
        <v>70.80426219456001</v>
      </c>
      <c r="G18" s="217">
        <f>+DATA!I53</f>
        <v>0</v>
      </c>
      <c r="H18" s="218">
        <f t="shared" si="2"/>
        <v>11</v>
      </c>
      <c r="I18" s="219">
        <v>21395</v>
      </c>
      <c r="J18" s="220">
        <v>63.60867</v>
      </c>
      <c r="K18" s="220">
        <v>110.20696</v>
      </c>
      <c r="L18" s="220">
        <v>109.74623</v>
      </c>
      <c r="M18" s="266"/>
      <c r="N18" s="267"/>
      <c r="O18" s="267"/>
      <c r="P18" s="268"/>
    </row>
    <row r="19" spans="1:13" s="41" customFormat="1" ht="16.5" customHeight="1">
      <c r="A19" s="213" t="s">
        <v>163</v>
      </c>
      <c r="B19" s="214">
        <v>345.05</v>
      </c>
      <c r="C19" s="215">
        <v>8.19</v>
      </c>
      <c r="D19" s="216">
        <f t="shared" si="0"/>
        <v>0.707616</v>
      </c>
      <c r="E19" s="216">
        <f t="shared" si="3"/>
        <v>150.41249000000002</v>
      </c>
      <c r="F19" s="216">
        <f t="shared" si="1"/>
        <v>106.43428452384002</v>
      </c>
      <c r="G19" s="217">
        <f>+DATA!I54</f>
        <v>0</v>
      </c>
      <c r="H19" s="218">
        <f t="shared" si="2"/>
        <v>12</v>
      </c>
      <c r="I19" s="219" t="str">
        <f t="shared" si="4"/>
        <v>20ก.ย 61</v>
      </c>
      <c r="J19" s="220">
        <v>139.99082</v>
      </c>
      <c r="K19" s="220">
        <v>169.36832</v>
      </c>
      <c r="L19" s="220">
        <v>141.87833</v>
      </c>
      <c r="M19" s="42"/>
    </row>
    <row r="20" spans="1:13" s="41" customFormat="1" ht="16.5" customHeight="1">
      <c r="A20" s="213" t="s">
        <v>162</v>
      </c>
      <c r="B20" s="214">
        <v>344.74</v>
      </c>
      <c r="C20" s="215">
        <v>5.19</v>
      </c>
      <c r="D20" s="216">
        <f t="shared" si="0"/>
        <v>0.44841600000000004</v>
      </c>
      <c r="E20" s="216">
        <f t="shared" si="3"/>
        <v>104.18490666666666</v>
      </c>
      <c r="F20" s="216">
        <f t="shared" si="1"/>
        <v>46.71817910784</v>
      </c>
      <c r="G20" s="217">
        <f>+DATA!I55</f>
        <v>0</v>
      </c>
      <c r="H20" s="218">
        <f t="shared" si="2"/>
        <v>13</v>
      </c>
      <c r="I20" s="219" t="str">
        <f t="shared" si="4"/>
        <v>24ก.ย 61</v>
      </c>
      <c r="J20" s="220">
        <v>94.95498</v>
      </c>
      <c r="K20" s="220">
        <v>104.10028</v>
      </c>
      <c r="L20" s="220">
        <v>113.49946</v>
      </c>
      <c r="M20" s="42"/>
    </row>
    <row r="21" spans="1:13" s="41" customFormat="1" ht="16.5" customHeight="1">
      <c r="A21" s="213" t="s">
        <v>161</v>
      </c>
      <c r="B21" s="214">
        <v>344.53</v>
      </c>
      <c r="C21" s="215">
        <v>3.44</v>
      </c>
      <c r="D21" s="216">
        <f t="shared" si="0"/>
        <v>0.29721600000000004</v>
      </c>
      <c r="E21" s="216">
        <f t="shared" si="3"/>
        <v>47.854099999999995</v>
      </c>
      <c r="F21" s="216">
        <f t="shared" si="1"/>
        <v>14.2230041856</v>
      </c>
      <c r="G21" s="217">
        <f>+DATA!I56</f>
        <v>0</v>
      </c>
      <c r="H21" s="218">
        <f t="shared" si="2"/>
        <v>14</v>
      </c>
      <c r="I21" s="219" t="str">
        <f t="shared" si="4"/>
        <v>2ต.ค 61</v>
      </c>
      <c r="J21" s="220">
        <v>45.79577</v>
      </c>
      <c r="K21" s="220">
        <v>39.78855</v>
      </c>
      <c r="L21" s="220">
        <v>57.97798</v>
      </c>
      <c r="M21" s="42"/>
    </row>
    <row r="22" spans="1:12" s="41" customFormat="1" ht="16.5" customHeight="1">
      <c r="A22" s="213" t="s">
        <v>160</v>
      </c>
      <c r="B22" s="214">
        <v>344.44</v>
      </c>
      <c r="C22" s="215">
        <v>1.37</v>
      </c>
      <c r="D22" s="216">
        <f t="shared" si="0"/>
        <v>0.11836800000000001</v>
      </c>
      <c r="E22" s="216">
        <f t="shared" si="3"/>
        <v>25.30412</v>
      </c>
      <c r="F22" s="216">
        <f t="shared" si="1"/>
        <v>2.9951980761600003</v>
      </c>
      <c r="G22" s="217">
        <f>+DATA!I57</f>
        <v>0</v>
      </c>
      <c r="H22" s="218">
        <f t="shared" si="2"/>
        <v>15</v>
      </c>
      <c r="I22" s="219" t="str">
        <f t="shared" si="4"/>
        <v>16ต.ค 61</v>
      </c>
      <c r="J22" s="220">
        <v>34.02596</v>
      </c>
      <c r="K22" s="220">
        <v>24.00561</v>
      </c>
      <c r="L22" s="220">
        <v>17.88079</v>
      </c>
    </row>
    <row r="23" spans="1:12" s="41" customFormat="1" ht="16.5" customHeight="1">
      <c r="A23" s="213" t="s">
        <v>159</v>
      </c>
      <c r="B23" s="214">
        <v>344.28</v>
      </c>
      <c r="C23" s="215">
        <v>1.27</v>
      </c>
      <c r="D23" s="216">
        <f t="shared" si="0"/>
        <v>0.109728</v>
      </c>
      <c r="E23" s="216">
        <f t="shared" si="3"/>
        <v>14.296669999999999</v>
      </c>
      <c r="F23" s="216">
        <f t="shared" si="1"/>
        <v>1.5687450057599999</v>
      </c>
      <c r="G23" s="217">
        <f>+DATA!I58</f>
        <v>0</v>
      </c>
      <c r="H23" s="218">
        <f t="shared" si="2"/>
        <v>16</v>
      </c>
      <c r="I23" s="219" t="str">
        <f t="shared" si="4"/>
        <v>5พ.ย 61</v>
      </c>
      <c r="J23" s="220">
        <v>24.12584</v>
      </c>
      <c r="K23" s="220">
        <v>8.56356</v>
      </c>
      <c r="L23" s="220">
        <v>10.20061</v>
      </c>
    </row>
    <row r="24" spans="1:12" s="41" customFormat="1" ht="16.5" customHeight="1">
      <c r="A24" s="213" t="s">
        <v>158</v>
      </c>
      <c r="B24" s="214">
        <v>344.22</v>
      </c>
      <c r="C24" s="215">
        <v>0.9</v>
      </c>
      <c r="D24" s="216">
        <f t="shared" si="0"/>
        <v>0.07776000000000001</v>
      </c>
      <c r="E24" s="216">
        <f t="shared" si="3"/>
        <v>19.85849</v>
      </c>
      <c r="F24" s="216">
        <f t="shared" si="1"/>
        <v>1.5441961824000001</v>
      </c>
      <c r="G24" s="217">
        <f>+DATA!I59</f>
        <v>0</v>
      </c>
      <c r="H24" s="218">
        <f t="shared" si="2"/>
        <v>17</v>
      </c>
      <c r="I24" s="219" t="str">
        <f t="shared" si="4"/>
        <v>19พ.ย 61</v>
      </c>
      <c r="J24" s="220">
        <v>21.20066</v>
      </c>
      <c r="K24" s="220">
        <v>20.29021</v>
      </c>
      <c r="L24" s="220">
        <v>18.0846</v>
      </c>
    </row>
    <row r="25" spans="1:12" s="41" customFormat="1" ht="16.5" customHeight="1">
      <c r="A25" s="213" t="s">
        <v>157</v>
      </c>
      <c r="B25" s="214">
        <v>344.22</v>
      </c>
      <c r="C25" s="215">
        <v>0.7</v>
      </c>
      <c r="D25" s="216">
        <f t="shared" si="0"/>
        <v>0.06048</v>
      </c>
      <c r="E25" s="216">
        <f aca="true" t="shared" si="5" ref="E25:E35">SUM(J25:L25)/3</f>
        <v>13.717703333333333</v>
      </c>
      <c r="F25" s="216">
        <f aca="true" t="shared" si="6" ref="F25:F35">E25*D25</f>
        <v>0.8296466976</v>
      </c>
      <c r="G25" s="217">
        <f>+DATA!I60</f>
        <v>0</v>
      </c>
      <c r="H25" s="218">
        <f aca="true" t="shared" si="7" ref="H25:H35">+H24+1</f>
        <v>18</v>
      </c>
      <c r="I25" s="219" t="str">
        <f aca="true" t="shared" si="8" ref="I25:I35">+A25</f>
        <v>26พ.ย 61</v>
      </c>
      <c r="J25" s="220">
        <v>20.21188</v>
      </c>
      <c r="K25" s="220">
        <v>5.27952</v>
      </c>
      <c r="L25" s="220">
        <v>15.66171</v>
      </c>
    </row>
    <row r="26" spans="1:12" ht="16.5" customHeight="1">
      <c r="A26" s="213" t="s">
        <v>156</v>
      </c>
      <c r="B26" s="214">
        <v>344.19</v>
      </c>
      <c r="C26" s="215">
        <v>0.55</v>
      </c>
      <c r="D26" s="216">
        <f t="shared" si="0"/>
        <v>0.04752000000000001</v>
      </c>
      <c r="E26" s="216">
        <f t="shared" si="5"/>
        <v>12.49327</v>
      </c>
      <c r="F26" s="216">
        <f t="shared" si="6"/>
        <v>0.5936801904000001</v>
      </c>
      <c r="G26" s="217">
        <f>+DATA!I61</f>
        <v>0</v>
      </c>
      <c r="H26" s="218">
        <f t="shared" si="7"/>
        <v>19</v>
      </c>
      <c r="I26" s="219" t="str">
        <f t="shared" si="8"/>
        <v>6ธ.ค 61</v>
      </c>
      <c r="J26" s="220">
        <v>11.46301</v>
      </c>
      <c r="K26" s="220">
        <v>17.76133</v>
      </c>
      <c r="L26" s="220">
        <v>8.25547</v>
      </c>
    </row>
    <row r="27" spans="1:12" ht="16.5" customHeight="1">
      <c r="A27" s="213" t="s">
        <v>155</v>
      </c>
      <c r="B27" s="214">
        <v>344.16</v>
      </c>
      <c r="C27" s="215">
        <v>0.49</v>
      </c>
      <c r="D27" s="216">
        <f t="shared" si="0"/>
        <v>0.042336</v>
      </c>
      <c r="E27" s="216">
        <f t="shared" si="5"/>
        <v>0</v>
      </c>
      <c r="F27" s="216">
        <f t="shared" si="6"/>
        <v>0</v>
      </c>
      <c r="G27" s="217">
        <f>+DATA!I62</f>
        <v>0</v>
      </c>
      <c r="H27" s="218">
        <f t="shared" si="7"/>
        <v>20</v>
      </c>
      <c r="I27" s="219" t="str">
        <f t="shared" si="8"/>
        <v>12ธ.ค 61</v>
      </c>
      <c r="J27" s="220">
        <v>0</v>
      </c>
      <c r="K27" s="220">
        <v>0</v>
      </c>
      <c r="L27" s="220">
        <v>0</v>
      </c>
    </row>
    <row r="28" spans="1:12" ht="16.5" customHeight="1">
      <c r="A28" s="213" t="s">
        <v>154</v>
      </c>
      <c r="B28" s="214">
        <v>344.16</v>
      </c>
      <c r="C28" s="215">
        <v>0.48</v>
      </c>
      <c r="D28" s="216">
        <f t="shared" si="0"/>
        <v>0.041472</v>
      </c>
      <c r="E28" s="216">
        <f t="shared" si="5"/>
        <v>0</v>
      </c>
      <c r="F28" s="216">
        <f t="shared" si="6"/>
        <v>0</v>
      </c>
      <c r="G28" s="217">
        <f>+DATA!I63</f>
        <v>0</v>
      </c>
      <c r="H28" s="218">
        <f t="shared" si="7"/>
        <v>21</v>
      </c>
      <c r="I28" s="219" t="str">
        <f t="shared" si="8"/>
        <v>24ธ.ค 61</v>
      </c>
      <c r="J28" s="220">
        <v>0</v>
      </c>
      <c r="K28" s="220">
        <v>0</v>
      </c>
      <c r="L28" s="220">
        <v>0</v>
      </c>
    </row>
    <row r="29" spans="1:12" ht="16.5" customHeight="1">
      <c r="A29" s="213" t="s">
        <v>153</v>
      </c>
      <c r="B29" s="214">
        <v>344.14</v>
      </c>
      <c r="C29" s="215">
        <v>0.37</v>
      </c>
      <c r="D29" s="216">
        <f t="shared" si="0"/>
        <v>0.031968</v>
      </c>
      <c r="E29" s="216">
        <f t="shared" si="5"/>
        <v>6.119326666666667</v>
      </c>
      <c r="F29" s="216">
        <f t="shared" si="6"/>
        <v>0.19562263488000003</v>
      </c>
      <c r="G29" s="217">
        <f>+DATA!I64</f>
        <v>0</v>
      </c>
      <c r="H29" s="218">
        <f t="shared" si="7"/>
        <v>22</v>
      </c>
      <c r="I29" s="219" t="str">
        <f t="shared" si="8"/>
        <v>7ม.ค 62</v>
      </c>
      <c r="J29" s="220">
        <v>3.92208</v>
      </c>
      <c r="K29" s="220">
        <v>14.4359</v>
      </c>
      <c r="L29" s="220">
        <v>0</v>
      </c>
    </row>
    <row r="30" spans="1:12" ht="16.5" customHeight="1">
      <c r="A30" s="213" t="s">
        <v>149</v>
      </c>
      <c r="B30" s="214">
        <v>344.14</v>
      </c>
      <c r="C30" s="215">
        <v>0.35</v>
      </c>
      <c r="D30" s="216">
        <f t="shared" si="0"/>
        <v>0.03024</v>
      </c>
      <c r="E30" s="216">
        <f t="shared" si="5"/>
        <v>3.421936666666667</v>
      </c>
      <c r="F30" s="216">
        <f t="shared" si="6"/>
        <v>0.1034793648</v>
      </c>
      <c r="G30" s="217">
        <f>+DATA!I65</f>
        <v>0</v>
      </c>
      <c r="H30" s="218">
        <f t="shared" si="7"/>
        <v>23</v>
      </c>
      <c r="I30" s="219" t="str">
        <f t="shared" si="8"/>
        <v>21ม.ค62</v>
      </c>
      <c r="J30" s="220">
        <v>0</v>
      </c>
      <c r="K30" s="220">
        <v>0</v>
      </c>
      <c r="L30" s="220">
        <v>10.26581</v>
      </c>
    </row>
    <row r="31" spans="1:12" ht="16.5" customHeight="1">
      <c r="A31" s="213" t="s">
        <v>150</v>
      </c>
      <c r="B31" s="214">
        <v>344.08</v>
      </c>
      <c r="C31" s="215">
        <v>0.2</v>
      </c>
      <c r="D31" s="216">
        <f t="shared" si="0"/>
        <v>0.01728</v>
      </c>
      <c r="E31" s="216">
        <f t="shared" si="5"/>
        <v>4.916006666666667</v>
      </c>
      <c r="F31" s="216">
        <f t="shared" si="6"/>
        <v>0.0849485952</v>
      </c>
      <c r="G31" s="217">
        <f>+DATA!I66</f>
        <v>0</v>
      </c>
      <c r="H31" s="218">
        <f t="shared" si="7"/>
        <v>24</v>
      </c>
      <c r="I31" s="219" t="str">
        <f t="shared" si="8"/>
        <v>28ม.ค 62</v>
      </c>
      <c r="J31" s="220">
        <v>1.3252</v>
      </c>
      <c r="K31" s="220">
        <v>13.42282</v>
      </c>
      <c r="L31" s="220">
        <v>0</v>
      </c>
    </row>
    <row r="32" spans="1:12" ht="16.5" customHeight="1">
      <c r="A32" s="213" t="s">
        <v>151</v>
      </c>
      <c r="B32" s="214">
        <v>344.11</v>
      </c>
      <c r="C32" s="215">
        <v>0.29</v>
      </c>
      <c r="D32" s="216">
        <f t="shared" si="0"/>
        <v>0.025056</v>
      </c>
      <c r="E32" s="216">
        <f t="shared" si="5"/>
        <v>15.142859999999999</v>
      </c>
      <c r="F32" s="216">
        <f t="shared" si="6"/>
        <v>0.3794195001599999</v>
      </c>
      <c r="G32" s="217">
        <f>+DATA!I67</f>
        <v>0</v>
      </c>
      <c r="H32" s="218">
        <f t="shared" si="7"/>
        <v>25</v>
      </c>
      <c r="I32" s="219" t="str">
        <f t="shared" si="8"/>
        <v>4 ก.พ 62</v>
      </c>
      <c r="J32" s="220">
        <v>11.06757</v>
      </c>
      <c r="K32" s="220">
        <v>15.52393</v>
      </c>
      <c r="L32" s="220">
        <v>18.83708</v>
      </c>
    </row>
    <row r="33" spans="1:12" ht="16.5" customHeight="1">
      <c r="A33" s="213" t="s">
        <v>152</v>
      </c>
      <c r="B33" s="214">
        <v>344.04</v>
      </c>
      <c r="C33" s="215">
        <v>0.04</v>
      </c>
      <c r="D33" s="216">
        <f t="shared" si="0"/>
        <v>0.0034560000000000003</v>
      </c>
      <c r="E33" s="216">
        <f t="shared" si="5"/>
        <v>8.75112</v>
      </c>
      <c r="F33" s="216">
        <f t="shared" si="6"/>
        <v>0.030243870720000003</v>
      </c>
      <c r="G33" s="217">
        <f>+DATA!I68</f>
        <v>0</v>
      </c>
      <c r="H33" s="218">
        <f t="shared" si="7"/>
        <v>26</v>
      </c>
      <c r="I33" s="219" t="str">
        <f t="shared" si="8"/>
        <v>25 ก.พ 62</v>
      </c>
      <c r="J33" s="220">
        <v>8.92116</v>
      </c>
      <c r="K33" s="220">
        <v>4.41636</v>
      </c>
      <c r="L33" s="220">
        <v>12.91584</v>
      </c>
    </row>
    <row r="34" spans="1:12" ht="16.5" customHeight="1">
      <c r="A34" s="213" t="s">
        <v>166</v>
      </c>
      <c r="B34" s="214">
        <v>344.1</v>
      </c>
      <c r="C34" s="215">
        <v>0.05</v>
      </c>
      <c r="D34" s="216">
        <f t="shared" si="0"/>
        <v>0.00432</v>
      </c>
      <c r="E34" s="216">
        <f t="shared" si="5"/>
        <v>10.014013333333333</v>
      </c>
      <c r="F34" s="216">
        <f t="shared" si="6"/>
        <v>0.043260537599999996</v>
      </c>
      <c r="G34" s="217">
        <f>+DATA!I69</f>
        <v>0</v>
      </c>
      <c r="H34" s="218">
        <f t="shared" si="7"/>
        <v>27</v>
      </c>
      <c r="I34" s="219" t="str">
        <f t="shared" si="8"/>
        <v>6มี .ค 62</v>
      </c>
      <c r="J34" s="220">
        <v>4.34045</v>
      </c>
      <c r="K34" s="220">
        <v>13.17898</v>
      </c>
      <c r="L34" s="220">
        <v>12.52261</v>
      </c>
    </row>
    <row r="35" spans="1:12" ht="16.5" customHeight="1">
      <c r="A35" s="213" t="s">
        <v>167</v>
      </c>
      <c r="B35" s="214">
        <v>344.09</v>
      </c>
      <c r="C35" s="215">
        <v>0.09</v>
      </c>
      <c r="D35" s="216">
        <f t="shared" si="0"/>
        <v>0.007776</v>
      </c>
      <c r="E35" s="216">
        <f t="shared" si="5"/>
        <v>19.361126666666667</v>
      </c>
      <c r="F35" s="216">
        <f t="shared" si="6"/>
        <v>0.15055212096</v>
      </c>
      <c r="G35" s="217">
        <f>+DATA!I70</f>
        <v>0</v>
      </c>
      <c r="H35" s="218">
        <f t="shared" si="7"/>
        <v>28</v>
      </c>
      <c r="I35" s="219" t="str">
        <f t="shared" si="8"/>
        <v>19 มี.ค 62</v>
      </c>
      <c r="J35" s="220">
        <v>39.78177</v>
      </c>
      <c r="K35" s="220">
        <v>18.30161</v>
      </c>
      <c r="L35" s="220">
        <v>0</v>
      </c>
    </row>
    <row r="36" spans="1:12" ht="16.5" customHeight="1">
      <c r="A36" s="222"/>
      <c r="B36" s="223"/>
      <c r="C36" s="221"/>
      <c r="D36" s="216"/>
      <c r="E36" s="216"/>
      <c r="F36" s="216"/>
      <c r="G36" s="217"/>
      <c r="H36" s="218"/>
      <c r="I36" s="219"/>
      <c r="J36" s="224"/>
      <c r="K36" s="224"/>
      <c r="L36" s="224"/>
    </row>
    <row r="37" spans="1:12" ht="16.5" customHeight="1">
      <c r="A37" s="222"/>
      <c r="B37" s="223"/>
      <c r="C37" s="221"/>
      <c r="D37" s="216"/>
      <c r="E37" s="216"/>
      <c r="F37" s="216"/>
      <c r="G37" s="217"/>
      <c r="H37" s="218"/>
      <c r="I37" s="219"/>
      <c r="J37" s="224"/>
      <c r="K37" s="224"/>
      <c r="L37" s="224"/>
    </row>
    <row r="38" spans="1:12" ht="16.5" customHeight="1">
      <c r="A38" s="231"/>
      <c r="B38" s="232"/>
      <c r="C38" s="233"/>
      <c r="D38" s="234"/>
      <c r="E38" s="234"/>
      <c r="F38" s="234"/>
      <c r="G38" s="235"/>
      <c r="H38" s="236"/>
      <c r="I38" s="237"/>
      <c r="J38" s="238"/>
      <c r="K38" s="238"/>
      <c r="L38" s="238"/>
    </row>
    <row r="39" spans="1:12" ht="16.5" customHeight="1">
      <c r="A39" s="172"/>
      <c r="B39" s="173"/>
      <c r="C39" s="174"/>
      <c r="D39" s="239"/>
      <c r="E39" s="239"/>
      <c r="F39" s="239"/>
      <c r="G39" s="240"/>
      <c r="H39" s="241"/>
      <c r="I39" s="242"/>
      <c r="J39" s="243"/>
      <c r="K39" s="243"/>
      <c r="L39" s="243"/>
    </row>
    <row r="40" spans="1:12" ht="16.5" customHeight="1">
      <c r="A40" s="172"/>
      <c r="B40" s="173"/>
      <c r="C40" s="174"/>
      <c r="D40" s="239"/>
      <c r="E40" s="239"/>
      <c r="F40" s="239"/>
      <c r="G40" s="240"/>
      <c r="H40" s="241"/>
      <c r="I40" s="172"/>
      <c r="J40" s="241"/>
      <c r="K40" s="241"/>
      <c r="L40" s="241"/>
    </row>
    <row r="41" spans="1:12" ht="16.5" customHeight="1">
      <c r="A41" s="172"/>
      <c r="B41" s="173"/>
      <c r="C41" s="174"/>
      <c r="D41" s="239"/>
      <c r="E41" s="239"/>
      <c r="F41" s="239"/>
      <c r="G41" s="240"/>
      <c r="H41" s="241"/>
      <c r="I41" s="172"/>
      <c r="J41" s="241"/>
      <c r="K41" s="241"/>
      <c r="L41" s="241"/>
    </row>
    <row r="42" spans="1:12" ht="16.5" customHeight="1">
      <c r="A42" s="172"/>
      <c r="B42" s="173"/>
      <c r="C42" s="174"/>
      <c r="D42" s="239"/>
      <c r="E42" s="239"/>
      <c r="F42" s="239"/>
      <c r="G42" s="240"/>
      <c r="H42" s="241"/>
      <c r="I42" s="172"/>
      <c r="J42" s="241"/>
      <c r="K42" s="241"/>
      <c r="L42" s="241"/>
    </row>
    <row r="43" spans="1:12" ht="26.25">
      <c r="A43" s="172"/>
      <c r="B43" s="173"/>
      <c r="C43" s="174"/>
      <c r="J43" s="19"/>
      <c r="K43" s="19"/>
      <c r="L43" s="19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N34"/>
  <sheetViews>
    <sheetView zoomScalePageLayoutView="0" workbookViewId="0" topLeftCell="A16">
      <selection activeCell="N15" sqref="N15"/>
    </sheetView>
  </sheetViews>
  <sheetFormatPr defaultColWidth="9.140625" defaultRowHeight="23.25"/>
  <cols>
    <col min="1" max="9" width="9.7109375" style="0" customWidth="1"/>
  </cols>
  <sheetData>
    <row r="17" spans="4:14" ht="24" customHeight="1">
      <c r="D17" s="44" t="s">
        <v>37</v>
      </c>
      <c r="E17" s="45">
        <v>28</v>
      </c>
      <c r="F17" s="46" t="s">
        <v>38</v>
      </c>
      <c r="N17" t="s">
        <v>169</v>
      </c>
    </row>
    <row r="34" spans="4:6" ht="23.25">
      <c r="D34" s="44" t="s">
        <v>39</v>
      </c>
      <c r="E34" s="45">
        <v>28</v>
      </c>
      <c r="F34" s="4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R19" sqref="R19"/>
    </sheetView>
  </sheetViews>
  <sheetFormatPr defaultColWidth="11.421875" defaultRowHeight="23.25"/>
  <cols>
    <col min="1" max="1" width="9.140625" style="59" bestFit="1" customWidth="1"/>
    <col min="2" max="2" width="2.7109375" style="60" bestFit="1" customWidth="1"/>
    <col min="3" max="4" width="7.421875" style="61" customWidth="1"/>
    <col min="5" max="5" width="8.00390625" style="50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6" ht="22.5" customHeight="1">
      <c r="A1" s="47">
        <v>241518</v>
      </c>
      <c r="B1" s="48">
        <v>37712</v>
      </c>
      <c r="C1"/>
      <c r="D1" s="49">
        <v>344.02000000000004</v>
      </c>
      <c r="F1" s="89">
        <v>343.54</v>
      </c>
    </row>
    <row r="2" spans="1:4" ht="22.5" customHeight="1">
      <c r="A2" s="47">
        <v>241519</v>
      </c>
      <c r="B2" s="48">
        <v>37713</v>
      </c>
      <c r="C2"/>
      <c r="D2" s="49">
        <v>344.02000000000004</v>
      </c>
    </row>
    <row r="3" spans="1:4" ht="22.5" customHeight="1">
      <c r="A3" s="47">
        <v>241520</v>
      </c>
      <c r="B3" s="48">
        <v>37714</v>
      </c>
      <c r="C3"/>
      <c r="D3" s="49">
        <v>344.02000000000004</v>
      </c>
    </row>
    <row r="4" spans="1:4" ht="22.5" customHeight="1">
      <c r="A4" s="47">
        <v>241521</v>
      </c>
      <c r="B4" s="48">
        <v>37715</v>
      </c>
      <c r="C4"/>
      <c r="D4" s="49">
        <v>344.02000000000004</v>
      </c>
    </row>
    <row r="5" spans="1:4" ht="22.5" customHeight="1">
      <c r="A5" s="47">
        <v>241522</v>
      </c>
      <c r="B5" s="48">
        <v>37716</v>
      </c>
      <c r="C5"/>
      <c r="D5" s="49">
        <v>344.02000000000004</v>
      </c>
    </row>
    <row r="6" spans="1:4" ht="22.5" customHeight="1">
      <c r="A6" s="47">
        <v>241523</v>
      </c>
      <c r="B6" s="48">
        <v>37717</v>
      </c>
      <c r="C6"/>
      <c r="D6" s="49">
        <v>344.02000000000004</v>
      </c>
    </row>
    <row r="7" spans="1:4" ht="22.5" customHeight="1">
      <c r="A7" s="47">
        <v>241524</v>
      </c>
      <c r="B7" s="48">
        <v>37718</v>
      </c>
      <c r="C7"/>
      <c r="D7" s="49">
        <v>344.02000000000004</v>
      </c>
    </row>
    <row r="8" spans="1:4" ht="22.5" customHeight="1">
      <c r="A8" s="47">
        <v>241525</v>
      </c>
      <c r="B8" s="48">
        <v>37719</v>
      </c>
      <c r="C8"/>
      <c r="D8" s="49">
        <v>344.02000000000004</v>
      </c>
    </row>
    <row r="9" spans="1:4" ht="22.5" customHeight="1">
      <c r="A9" s="47">
        <v>241526</v>
      </c>
      <c r="B9" s="48">
        <v>37720</v>
      </c>
      <c r="C9"/>
      <c r="D9" s="49">
        <v>344.02000000000004</v>
      </c>
    </row>
    <row r="10" spans="1:4" ht="22.5" customHeight="1">
      <c r="A10" s="47">
        <v>241527</v>
      </c>
      <c r="B10" s="48">
        <v>37721</v>
      </c>
      <c r="C10"/>
      <c r="D10" s="49">
        <v>344.02000000000004</v>
      </c>
    </row>
    <row r="11" spans="1:5" ht="22.5" customHeight="1">
      <c r="A11" s="47">
        <v>241528</v>
      </c>
      <c r="B11" s="48">
        <v>37722</v>
      </c>
      <c r="C11"/>
      <c r="D11" s="49">
        <v>344.02000000000004</v>
      </c>
      <c r="E11" s="273"/>
    </row>
    <row r="12" spans="1:4" ht="22.5" customHeight="1">
      <c r="A12" s="47">
        <v>241529</v>
      </c>
      <c r="B12" s="48">
        <v>37723</v>
      </c>
      <c r="C12"/>
      <c r="D12" s="49">
        <v>344.02000000000004</v>
      </c>
    </row>
    <row r="13" spans="1:4" ht="22.5" customHeight="1">
      <c r="A13" s="47">
        <v>241530</v>
      </c>
      <c r="B13" s="48">
        <v>37724</v>
      </c>
      <c r="C13"/>
      <c r="D13" s="49">
        <v>344.02000000000004</v>
      </c>
    </row>
    <row r="14" spans="1:4" ht="22.5" customHeight="1">
      <c r="A14" s="47">
        <v>241531</v>
      </c>
      <c r="B14" s="48">
        <v>37725</v>
      </c>
      <c r="C14"/>
      <c r="D14" s="49">
        <v>344.02000000000004</v>
      </c>
    </row>
    <row r="15" spans="1:4" ht="22.5" customHeight="1">
      <c r="A15" s="47">
        <v>241532</v>
      </c>
      <c r="B15" s="48">
        <v>37726</v>
      </c>
      <c r="C15"/>
      <c r="D15" s="49">
        <v>344.02000000000004</v>
      </c>
    </row>
    <row r="16" spans="1:4" ht="22.5" customHeight="1">
      <c r="A16" s="47">
        <v>241533</v>
      </c>
      <c r="B16" s="48">
        <v>37727</v>
      </c>
      <c r="C16"/>
      <c r="D16" s="49">
        <v>344.02000000000004</v>
      </c>
    </row>
    <row r="17" spans="1:12" ht="22.5" customHeight="1">
      <c r="A17" s="47">
        <v>241534</v>
      </c>
      <c r="B17" s="48">
        <v>37728</v>
      </c>
      <c r="C17"/>
      <c r="D17" s="49">
        <v>344.02000000000004</v>
      </c>
      <c r="J17" s="52" t="s">
        <v>37</v>
      </c>
      <c r="K17" s="53">
        <v>28</v>
      </c>
      <c r="L17" s="54" t="s">
        <v>38</v>
      </c>
    </row>
    <row r="18" spans="1:4" ht="22.5" customHeight="1">
      <c r="A18" s="47">
        <v>241535</v>
      </c>
      <c r="B18" s="48">
        <v>37729</v>
      </c>
      <c r="C18"/>
      <c r="D18" s="49">
        <v>344.02000000000004</v>
      </c>
    </row>
    <row r="19" spans="1:4" ht="22.5" customHeight="1">
      <c r="A19" s="47">
        <v>241536</v>
      </c>
      <c r="B19" s="48">
        <v>37730</v>
      </c>
      <c r="C19"/>
      <c r="D19" s="49">
        <v>344.02000000000004</v>
      </c>
    </row>
    <row r="20" spans="1:4" ht="22.5" customHeight="1">
      <c r="A20" s="47">
        <v>241537</v>
      </c>
      <c r="B20" s="48">
        <v>37731</v>
      </c>
      <c r="C20"/>
      <c r="D20" s="49">
        <v>344.02000000000004</v>
      </c>
    </row>
    <row r="21" spans="1:5" ht="22.5" customHeight="1">
      <c r="A21" s="47">
        <v>241538</v>
      </c>
      <c r="B21" s="48">
        <v>37732</v>
      </c>
      <c r="C21"/>
      <c r="D21" s="49">
        <v>344.02000000000004</v>
      </c>
      <c r="E21" s="55"/>
    </row>
    <row r="22" spans="1:4" ht="22.5" customHeight="1">
      <c r="A22" s="47">
        <v>241539</v>
      </c>
      <c r="B22" s="48">
        <v>37733</v>
      </c>
      <c r="C22"/>
      <c r="D22" s="49">
        <v>344.02000000000004</v>
      </c>
    </row>
    <row r="23" spans="1:4" ht="22.5" customHeight="1">
      <c r="A23" s="47">
        <v>241540</v>
      </c>
      <c r="B23" s="48">
        <v>37734</v>
      </c>
      <c r="C23"/>
      <c r="D23" s="49">
        <v>344.02000000000004</v>
      </c>
    </row>
    <row r="24" spans="1:4" ht="22.5" customHeight="1">
      <c r="A24" s="47">
        <v>241541</v>
      </c>
      <c r="B24" s="48">
        <v>37735</v>
      </c>
      <c r="C24"/>
      <c r="D24" s="49">
        <v>344.02000000000004</v>
      </c>
    </row>
    <row r="25" spans="1:4" ht="22.5" customHeight="1">
      <c r="A25" s="47">
        <v>241542</v>
      </c>
      <c r="B25" s="48">
        <v>37736</v>
      </c>
      <c r="C25"/>
      <c r="D25" s="49">
        <v>343.98</v>
      </c>
    </row>
    <row r="26" spans="1:4" ht="22.5" customHeight="1">
      <c r="A26" s="47">
        <v>241543</v>
      </c>
      <c r="B26" s="48">
        <v>37737</v>
      </c>
      <c r="C26"/>
      <c r="D26" s="49">
        <v>344.08000000000004</v>
      </c>
    </row>
    <row r="27" spans="1:19" ht="22.5" customHeight="1">
      <c r="A27" s="47">
        <v>241544</v>
      </c>
      <c r="B27" s="48">
        <v>37738</v>
      </c>
      <c r="C27"/>
      <c r="D27" s="49">
        <v>344.73</v>
      </c>
      <c r="G27" s="56"/>
      <c r="L27" s="56"/>
      <c r="M27" s="56"/>
      <c r="N27" s="56"/>
      <c r="O27" s="56"/>
      <c r="P27" s="56"/>
      <c r="Q27" s="56"/>
      <c r="S27" s="56"/>
    </row>
    <row r="28" spans="1:19" s="56" customFormat="1" ht="22.5" customHeight="1">
      <c r="A28" s="47">
        <v>241545</v>
      </c>
      <c r="B28" s="48">
        <v>37739</v>
      </c>
      <c r="C28"/>
      <c r="D28" s="49">
        <v>345.02000000000004</v>
      </c>
      <c r="E28" s="57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S28" s="51"/>
    </row>
    <row r="29" spans="1:4" ht="22.5" customHeight="1">
      <c r="A29" s="47">
        <v>241546</v>
      </c>
      <c r="B29" s="48">
        <v>37740</v>
      </c>
      <c r="C29"/>
      <c r="D29" s="49">
        <v>344.17</v>
      </c>
    </row>
    <row r="30" spans="1:4" ht="22.5" customHeight="1">
      <c r="A30" s="47">
        <v>241547</v>
      </c>
      <c r="B30" s="48">
        <v>37741</v>
      </c>
      <c r="C30"/>
      <c r="D30" s="49">
        <v>344.07</v>
      </c>
    </row>
    <row r="31" spans="1:17" ht="22.5" customHeight="1">
      <c r="A31" s="47">
        <v>241548</v>
      </c>
      <c r="B31" s="48">
        <v>37742</v>
      </c>
      <c r="C31"/>
      <c r="D31" s="49">
        <v>344.04</v>
      </c>
      <c r="Q31" s="90"/>
    </row>
    <row r="32" spans="1:4" ht="22.5" customHeight="1">
      <c r="A32" s="47">
        <v>241549</v>
      </c>
      <c r="B32" s="48">
        <v>37743</v>
      </c>
      <c r="C32"/>
      <c r="D32" s="49">
        <v>344.04</v>
      </c>
    </row>
    <row r="33" spans="1:5" ht="22.5" customHeight="1">
      <c r="A33" s="47">
        <v>241550</v>
      </c>
      <c r="B33" s="48">
        <v>37744</v>
      </c>
      <c r="C33"/>
      <c r="D33" s="49">
        <v>344.04</v>
      </c>
      <c r="E33" s="50">
        <v>344.16</v>
      </c>
    </row>
    <row r="34" spans="1:13" ht="21" customHeight="1">
      <c r="A34" s="47">
        <v>241551</v>
      </c>
      <c r="B34" s="48">
        <v>37745</v>
      </c>
      <c r="C34"/>
      <c r="D34" s="49">
        <v>344.07</v>
      </c>
      <c r="J34" s="44" t="s">
        <v>40</v>
      </c>
      <c r="K34" s="295">
        <f>+COUNT(DATA!C9:C14)</f>
        <v>2</v>
      </c>
      <c r="L34" s="295"/>
      <c r="M34" s="46" t="s">
        <v>38</v>
      </c>
    </row>
    <row r="35" spans="1:4" ht="21" customHeight="1">
      <c r="A35" s="47">
        <v>241552</v>
      </c>
      <c r="B35" s="48">
        <v>37746</v>
      </c>
      <c r="C35"/>
      <c r="D35" s="49">
        <v>344.03000000000003</v>
      </c>
    </row>
    <row r="36" spans="1:13" ht="21" customHeight="1">
      <c r="A36" s="47">
        <v>241553</v>
      </c>
      <c r="B36" s="48">
        <v>37747</v>
      </c>
      <c r="C36"/>
      <c r="D36" s="49">
        <v>344.03000000000003</v>
      </c>
      <c r="K36" s="52" t="s">
        <v>37</v>
      </c>
      <c r="L36" s="53">
        <v>28</v>
      </c>
      <c r="M36" s="54" t="s">
        <v>38</v>
      </c>
    </row>
    <row r="37" spans="1:4" ht="21" customHeight="1">
      <c r="A37" s="47">
        <v>241554</v>
      </c>
      <c r="B37" s="48">
        <v>37748</v>
      </c>
      <c r="C37"/>
      <c r="D37" s="49">
        <v>344.02000000000004</v>
      </c>
    </row>
    <row r="38" spans="1:7" ht="21" customHeight="1">
      <c r="A38" s="47">
        <v>241555</v>
      </c>
      <c r="B38" s="48">
        <v>37749</v>
      </c>
      <c r="C38"/>
      <c r="D38" s="49">
        <v>344.01</v>
      </c>
      <c r="G38" s="50">
        <v>250.46</v>
      </c>
    </row>
    <row r="39" spans="1:4" ht="23.25">
      <c r="A39" s="47">
        <v>241556</v>
      </c>
      <c r="B39" s="48">
        <v>37750</v>
      </c>
      <c r="C39"/>
      <c r="D39" s="49">
        <v>344.01</v>
      </c>
    </row>
    <row r="40" spans="1:4" ht="23.25">
      <c r="A40" s="47">
        <v>241557</v>
      </c>
      <c r="B40" s="48">
        <v>37751</v>
      </c>
      <c r="C40"/>
      <c r="D40" s="49">
        <v>344</v>
      </c>
    </row>
    <row r="41" spans="1:4" ht="23.25">
      <c r="A41" s="47">
        <v>241558</v>
      </c>
      <c r="B41" s="48">
        <v>37752</v>
      </c>
      <c r="C41"/>
      <c r="D41" s="49">
        <v>344.01</v>
      </c>
    </row>
    <row r="42" spans="1:4" ht="23.25">
      <c r="A42" s="47">
        <v>241559</v>
      </c>
      <c r="B42" s="48">
        <v>37753</v>
      </c>
      <c r="C42"/>
      <c r="D42" s="49">
        <v>344.04</v>
      </c>
    </row>
    <row r="43" spans="1:4" ht="23.25">
      <c r="A43" s="47">
        <v>241560</v>
      </c>
      <c r="B43" s="48">
        <v>37754</v>
      </c>
      <c r="C43"/>
      <c r="D43" s="49">
        <v>344.17</v>
      </c>
    </row>
    <row r="44" spans="1:4" ht="23.25">
      <c r="A44" s="47">
        <v>241561</v>
      </c>
      <c r="B44" s="48">
        <v>37755</v>
      </c>
      <c r="C44"/>
      <c r="D44" s="49">
        <v>344.05</v>
      </c>
    </row>
    <row r="45" spans="1:4" ht="23.25">
      <c r="A45" s="47">
        <v>241562</v>
      </c>
      <c r="B45" s="48">
        <v>37756</v>
      </c>
      <c r="C45"/>
      <c r="D45" s="49">
        <v>344.02000000000004</v>
      </c>
    </row>
    <row r="46" spans="1:4" ht="23.25">
      <c r="A46" s="47">
        <v>241563</v>
      </c>
      <c r="B46" s="48">
        <v>37757</v>
      </c>
      <c r="C46"/>
      <c r="D46" s="49">
        <v>344.02000000000004</v>
      </c>
    </row>
    <row r="47" spans="1:4" ht="23.25">
      <c r="A47" s="47">
        <v>241564</v>
      </c>
      <c r="B47" s="48">
        <v>37758</v>
      </c>
      <c r="C47"/>
      <c r="D47" s="49">
        <v>344.1</v>
      </c>
    </row>
    <row r="48" spans="1:5" ht="23.25">
      <c r="A48" s="47">
        <v>241565</v>
      </c>
      <c r="B48" s="48">
        <v>37759</v>
      </c>
      <c r="C48"/>
      <c r="D48" s="49">
        <v>344.12</v>
      </c>
      <c r="E48" s="273"/>
    </row>
    <row r="49" spans="1:4" ht="23.25">
      <c r="A49" s="47">
        <v>241566</v>
      </c>
      <c r="B49" s="48">
        <v>37760</v>
      </c>
      <c r="C49"/>
      <c r="D49" s="49">
        <v>344.07</v>
      </c>
    </row>
    <row r="50" spans="1:4" ht="23.25">
      <c r="A50" s="47">
        <v>241567</v>
      </c>
      <c r="B50" s="48">
        <v>37761</v>
      </c>
      <c r="C50"/>
      <c r="D50" s="49">
        <v>344.04</v>
      </c>
    </row>
    <row r="51" spans="1:4" ht="23.25">
      <c r="A51" s="47">
        <v>241568</v>
      </c>
      <c r="B51" s="48">
        <v>37762</v>
      </c>
      <c r="C51"/>
      <c r="D51" s="49">
        <v>344.02000000000004</v>
      </c>
    </row>
    <row r="52" spans="1:5" ht="23.25">
      <c r="A52" s="47">
        <v>241569</v>
      </c>
      <c r="B52" s="48">
        <v>37763</v>
      </c>
      <c r="C52"/>
      <c r="D52" s="49">
        <v>344.02000000000004</v>
      </c>
      <c r="E52" s="50">
        <v>344.14</v>
      </c>
    </row>
    <row r="53" spans="1:4" ht="23.25">
      <c r="A53" s="47">
        <v>241570</v>
      </c>
      <c r="B53" s="48">
        <v>37764</v>
      </c>
      <c r="C53"/>
      <c r="D53" s="49">
        <v>344.16</v>
      </c>
    </row>
    <row r="54" spans="1:5" ht="23.25">
      <c r="A54" s="47">
        <v>241571</v>
      </c>
      <c r="B54" s="48">
        <v>37765</v>
      </c>
      <c r="C54"/>
      <c r="D54" s="49">
        <v>345.15000000000003</v>
      </c>
      <c r="E54" s="50">
        <v>344.995</v>
      </c>
    </row>
    <row r="55" spans="1:4" ht="23.25">
      <c r="A55" s="47">
        <v>241572</v>
      </c>
      <c r="B55" s="48">
        <v>37766</v>
      </c>
      <c r="C55"/>
      <c r="D55" s="49">
        <v>344.28000000000003</v>
      </c>
    </row>
    <row r="56" spans="1:4" ht="23.25">
      <c r="A56" s="47">
        <v>241573</v>
      </c>
      <c r="B56" s="48">
        <v>37767</v>
      </c>
      <c r="C56"/>
      <c r="D56" s="49">
        <v>344.28000000000003</v>
      </c>
    </row>
    <row r="57" spans="1:4" ht="23.25">
      <c r="A57" s="47">
        <v>241574</v>
      </c>
      <c r="B57" s="48">
        <v>37768</v>
      </c>
      <c r="C57"/>
      <c r="D57" s="49">
        <v>344.12</v>
      </c>
    </row>
    <row r="58" spans="1:5" ht="23.25">
      <c r="A58" s="47">
        <v>241575</v>
      </c>
      <c r="B58" s="48">
        <v>37769</v>
      </c>
      <c r="C58"/>
      <c r="D58" s="49">
        <v>344.1</v>
      </c>
      <c r="E58" s="55"/>
    </row>
    <row r="59" spans="1:4" ht="23.25">
      <c r="A59" s="47">
        <v>241576</v>
      </c>
      <c r="B59" s="48">
        <v>37770</v>
      </c>
      <c r="C59"/>
      <c r="D59" s="49">
        <v>344.06</v>
      </c>
    </row>
    <row r="60" spans="1:4" ht="23.25">
      <c r="A60" s="47">
        <v>241577</v>
      </c>
      <c r="B60" s="48">
        <v>37771</v>
      </c>
      <c r="C60"/>
      <c r="D60" s="49">
        <v>344.07</v>
      </c>
    </row>
    <row r="61" spans="1:4" ht="23.25">
      <c r="A61" s="47">
        <v>241578</v>
      </c>
      <c r="B61" s="48">
        <v>37772</v>
      </c>
      <c r="C61"/>
      <c r="D61" s="49">
        <v>344.09000000000003</v>
      </c>
    </row>
    <row r="62" spans="1:4" ht="23.25">
      <c r="A62" s="47">
        <v>241579</v>
      </c>
      <c r="B62" s="48">
        <v>37773</v>
      </c>
      <c r="C62"/>
      <c r="D62" s="49">
        <v>344.06</v>
      </c>
    </row>
    <row r="63" spans="1:5" ht="23.25">
      <c r="A63" s="47">
        <v>241580</v>
      </c>
      <c r="B63" s="48">
        <v>37774</v>
      </c>
      <c r="C63"/>
      <c r="D63" s="49">
        <v>344.04</v>
      </c>
      <c r="E63" s="58"/>
    </row>
    <row r="64" spans="1:4" ht="23.25">
      <c r="A64" s="47">
        <v>241581</v>
      </c>
      <c r="B64" s="48">
        <v>37775</v>
      </c>
      <c r="C64"/>
      <c r="D64" s="49">
        <v>344.03000000000003</v>
      </c>
    </row>
    <row r="65" spans="1:4" ht="23.25">
      <c r="A65" s="47">
        <v>241582</v>
      </c>
      <c r="B65" s="48">
        <v>37776</v>
      </c>
      <c r="C65"/>
      <c r="D65" s="49">
        <v>344.02000000000004</v>
      </c>
    </row>
    <row r="66" spans="1:5" ht="23.25">
      <c r="A66" s="47">
        <v>241583</v>
      </c>
      <c r="B66" s="48">
        <v>37777</v>
      </c>
      <c r="C66"/>
      <c r="D66" s="49">
        <v>344.02000000000004</v>
      </c>
      <c r="E66" s="50">
        <v>344.13</v>
      </c>
    </row>
    <row r="67" spans="1:4" ht="23.25">
      <c r="A67" s="47">
        <v>241584</v>
      </c>
      <c r="B67" s="48">
        <v>37778</v>
      </c>
      <c r="C67"/>
      <c r="D67" s="49">
        <v>344.02000000000004</v>
      </c>
    </row>
    <row r="68" spans="1:4" ht="23.25">
      <c r="A68" s="47">
        <v>241585</v>
      </c>
      <c r="B68" s="48">
        <v>37779</v>
      </c>
      <c r="C68"/>
      <c r="D68" s="49">
        <v>344.2</v>
      </c>
    </row>
    <row r="69" spans="1:4" ht="23.25">
      <c r="A69" s="47">
        <v>241586</v>
      </c>
      <c r="B69" s="48">
        <v>37780</v>
      </c>
      <c r="C69"/>
      <c r="D69" s="49">
        <v>344.43</v>
      </c>
    </row>
    <row r="70" spans="1:4" ht="23.25">
      <c r="A70" s="47">
        <v>241587</v>
      </c>
      <c r="B70" s="48">
        <v>37781</v>
      </c>
      <c r="C70"/>
      <c r="D70" s="49">
        <v>344.12</v>
      </c>
    </row>
    <row r="71" spans="1:4" ht="23.25">
      <c r="A71" s="47">
        <v>241588</v>
      </c>
      <c r="B71" s="48">
        <v>37782</v>
      </c>
      <c r="C71"/>
      <c r="D71" s="49">
        <v>344.12</v>
      </c>
    </row>
    <row r="72" spans="1:4" ht="23.25">
      <c r="A72" s="47">
        <v>241589</v>
      </c>
      <c r="B72" s="48">
        <v>37783</v>
      </c>
      <c r="C72"/>
      <c r="D72" s="49">
        <v>344.11</v>
      </c>
    </row>
    <row r="73" spans="1:5" ht="23.25">
      <c r="A73" s="47">
        <v>241590</v>
      </c>
      <c r="B73" s="48">
        <v>37784</v>
      </c>
      <c r="C73"/>
      <c r="D73" s="49">
        <v>344.12</v>
      </c>
      <c r="E73" s="50">
        <v>344.25</v>
      </c>
    </row>
    <row r="74" spans="1:4" ht="23.25">
      <c r="A74" s="47">
        <v>241591</v>
      </c>
      <c r="B74" s="48">
        <v>37785</v>
      </c>
      <c r="C74"/>
      <c r="D74" s="49">
        <v>344.14000000000004</v>
      </c>
    </row>
    <row r="75" spans="1:4" ht="23.25">
      <c r="A75" s="47">
        <v>241592</v>
      </c>
      <c r="B75" s="48">
        <v>37786</v>
      </c>
      <c r="C75"/>
      <c r="D75" s="49">
        <v>344.11</v>
      </c>
    </row>
    <row r="76" spans="1:4" ht="23.25">
      <c r="A76" s="47">
        <v>241593</v>
      </c>
      <c r="B76" s="48">
        <v>37787</v>
      </c>
      <c r="C76"/>
      <c r="D76" s="49">
        <v>344.08000000000004</v>
      </c>
    </row>
    <row r="77" spans="1:4" ht="23.25">
      <c r="A77" s="47">
        <v>241594</v>
      </c>
      <c r="B77" s="48">
        <v>37788</v>
      </c>
      <c r="C77"/>
      <c r="D77" s="49">
        <v>344.07</v>
      </c>
    </row>
    <row r="78" spans="1:4" ht="23.25">
      <c r="A78" s="47">
        <v>241595</v>
      </c>
      <c r="B78" s="48">
        <v>37789</v>
      </c>
      <c r="C78"/>
      <c r="D78" s="49">
        <v>344.19</v>
      </c>
    </row>
    <row r="79" spans="1:4" ht="23.25">
      <c r="A79" s="47">
        <v>241596</v>
      </c>
      <c r="B79" s="48">
        <v>37790</v>
      </c>
      <c r="C79"/>
      <c r="D79" s="49">
        <v>344.12</v>
      </c>
    </row>
    <row r="80" spans="1:4" ht="23.25">
      <c r="A80" s="47">
        <v>241597</v>
      </c>
      <c r="B80" s="48">
        <v>37791</v>
      </c>
      <c r="C80"/>
      <c r="D80" s="49">
        <v>344.2</v>
      </c>
    </row>
    <row r="81" spans="1:4" ht="23.25">
      <c r="A81" s="47">
        <v>241598</v>
      </c>
      <c r="B81" s="48">
        <v>37792</v>
      </c>
      <c r="C81"/>
      <c r="D81" s="49">
        <v>344.15000000000003</v>
      </c>
    </row>
    <row r="82" spans="1:4" ht="23.25">
      <c r="A82" s="47">
        <v>241599</v>
      </c>
      <c r="B82" s="48">
        <v>37793</v>
      </c>
      <c r="C82"/>
      <c r="D82" s="49">
        <v>344.02000000000004</v>
      </c>
    </row>
    <row r="83" spans="1:4" ht="23.25">
      <c r="A83" s="47">
        <v>241600</v>
      </c>
      <c r="B83" s="48">
        <v>37794</v>
      </c>
      <c r="C83"/>
      <c r="D83" s="49">
        <v>344.02000000000004</v>
      </c>
    </row>
    <row r="84" spans="1:4" ht="23.25">
      <c r="A84" s="47">
        <v>241601</v>
      </c>
      <c r="B84" s="48">
        <v>37795</v>
      </c>
      <c r="C84"/>
      <c r="D84" s="49">
        <v>344.3</v>
      </c>
    </row>
    <row r="85" spans="1:4" ht="23.25">
      <c r="A85" s="47">
        <v>241602</v>
      </c>
      <c r="B85" s="48">
        <v>37796</v>
      </c>
      <c r="C85"/>
      <c r="D85" s="49">
        <v>345.15000000000003</v>
      </c>
    </row>
    <row r="86" spans="1:4" ht="23.25">
      <c r="A86" s="47">
        <v>241603</v>
      </c>
      <c r="B86" s="48">
        <v>37797</v>
      </c>
      <c r="C86"/>
      <c r="D86" s="49">
        <v>344.28000000000003</v>
      </c>
    </row>
    <row r="87" spans="1:5" ht="23.25">
      <c r="A87" s="47">
        <v>241604</v>
      </c>
      <c r="B87" s="48">
        <v>37798</v>
      </c>
      <c r="C87"/>
      <c r="D87" s="49">
        <v>344.28000000000003</v>
      </c>
      <c r="E87" s="55"/>
    </row>
    <row r="88" spans="1:5" ht="23.25">
      <c r="A88" s="47">
        <v>241605</v>
      </c>
      <c r="B88" s="48">
        <v>37799</v>
      </c>
      <c r="C88"/>
      <c r="D88" s="49">
        <v>344.12</v>
      </c>
      <c r="E88" s="58"/>
    </row>
    <row r="89" spans="1:4" ht="23.25">
      <c r="A89" s="47">
        <v>241606</v>
      </c>
      <c r="B89" s="48">
        <v>37800</v>
      </c>
      <c r="C89"/>
      <c r="D89" s="49">
        <v>344.1</v>
      </c>
    </row>
    <row r="90" spans="1:4" ht="23.25">
      <c r="A90" s="47">
        <v>241607</v>
      </c>
      <c r="B90" s="48">
        <v>37801</v>
      </c>
      <c r="C90"/>
      <c r="D90" s="49">
        <v>344.06</v>
      </c>
    </row>
    <row r="91" spans="1:4" ht="23.25">
      <c r="A91" s="47">
        <v>241608</v>
      </c>
      <c r="B91" s="48">
        <v>37802</v>
      </c>
      <c r="C91"/>
      <c r="D91" s="49">
        <v>344.04</v>
      </c>
    </row>
    <row r="92" spans="1:4" ht="23.25">
      <c r="A92" s="47">
        <v>241609</v>
      </c>
      <c r="B92" s="48">
        <v>37803</v>
      </c>
      <c r="C92"/>
      <c r="D92" s="49">
        <v>344.18</v>
      </c>
    </row>
    <row r="93" spans="1:4" ht="23.25">
      <c r="A93" s="47">
        <v>241610</v>
      </c>
      <c r="B93" s="48">
        <v>37804</v>
      </c>
      <c r="C93"/>
      <c r="D93" s="49">
        <v>344.12</v>
      </c>
    </row>
    <row r="94" spans="1:4" ht="23.25">
      <c r="A94" s="47">
        <v>241611</v>
      </c>
      <c r="B94" s="48">
        <v>37805</v>
      </c>
      <c r="C94"/>
      <c r="D94" s="49">
        <v>344.1</v>
      </c>
    </row>
    <row r="95" spans="1:4" ht="23.25">
      <c r="A95" s="47">
        <v>241612</v>
      </c>
      <c r="B95" s="48">
        <v>37806</v>
      </c>
      <c r="C95"/>
      <c r="D95" s="49">
        <v>344.07</v>
      </c>
    </row>
    <row r="96" spans="1:4" ht="23.25">
      <c r="A96" s="47">
        <v>241613</v>
      </c>
      <c r="B96" s="48">
        <v>37807</v>
      </c>
      <c r="C96"/>
      <c r="D96" s="49">
        <v>344.05</v>
      </c>
    </row>
    <row r="97" spans="1:4" ht="23.25">
      <c r="A97" s="47">
        <v>241614</v>
      </c>
      <c r="B97" s="48">
        <v>37808</v>
      </c>
      <c r="C97"/>
      <c r="D97" s="49">
        <v>344.04</v>
      </c>
    </row>
    <row r="98" spans="1:5" ht="23.25">
      <c r="A98" s="47">
        <v>241615</v>
      </c>
      <c r="B98" s="48">
        <v>37809</v>
      </c>
      <c r="C98"/>
      <c r="D98" s="49">
        <v>344.03000000000003</v>
      </c>
      <c r="E98" s="50">
        <v>344.15</v>
      </c>
    </row>
    <row r="99" spans="1:4" ht="23.25">
      <c r="A99" s="47">
        <v>241616</v>
      </c>
      <c r="B99" s="48">
        <v>37810</v>
      </c>
      <c r="C99"/>
      <c r="D99" s="49">
        <v>344.02000000000004</v>
      </c>
    </row>
    <row r="100" spans="1:4" ht="23.25">
      <c r="A100" s="47">
        <v>241617</v>
      </c>
      <c r="B100" s="48">
        <v>37811</v>
      </c>
      <c r="C100"/>
      <c r="D100" s="49">
        <v>344.02000000000004</v>
      </c>
    </row>
    <row r="101" spans="1:5" ht="23.25">
      <c r="A101" s="47">
        <v>241618</v>
      </c>
      <c r="B101" s="48">
        <v>37812</v>
      </c>
      <c r="C101"/>
      <c r="D101" s="49">
        <v>344.07</v>
      </c>
      <c r="E101" s="55"/>
    </row>
    <row r="102" spans="1:4" ht="23.25">
      <c r="A102" s="47">
        <v>241619</v>
      </c>
      <c r="B102" s="48">
        <v>37813</v>
      </c>
      <c r="C102"/>
      <c r="D102" s="49">
        <v>344.12</v>
      </c>
    </row>
    <row r="103" spans="1:4" ht="23.25">
      <c r="A103" s="47">
        <v>241620</v>
      </c>
      <c r="B103" s="48">
        <v>37814</v>
      </c>
      <c r="C103"/>
      <c r="D103" s="49">
        <v>344.17</v>
      </c>
    </row>
    <row r="104" spans="1:4" ht="23.25">
      <c r="A104" s="47">
        <v>241621</v>
      </c>
      <c r="B104" s="48">
        <v>37815</v>
      </c>
      <c r="C104"/>
      <c r="D104" s="49">
        <v>344.22</v>
      </c>
    </row>
    <row r="105" spans="1:4" ht="23.25">
      <c r="A105" s="47">
        <v>241622</v>
      </c>
      <c r="B105" s="48">
        <v>37816</v>
      </c>
      <c r="C105"/>
      <c r="D105" s="49">
        <v>344.16</v>
      </c>
    </row>
    <row r="106" spans="1:4" ht="23.25">
      <c r="A106" s="47">
        <v>241623</v>
      </c>
      <c r="B106" s="48">
        <v>37817</v>
      </c>
      <c r="C106"/>
      <c r="D106" s="49">
        <v>344.2</v>
      </c>
    </row>
    <row r="107" spans="1:4" ht="23.25">
      <c r="A107" s="47">
        <v>241624</v>
      </c>
      <c r="B107" s="48">
        <v>37818</v>
      </c>
      <c r="C107"/>
      <c r="D107" s="49">
        <v>344.07</v>
      </c>
    </row>
    <row r="108" spans="1:5" ht="23.25">
      <c r="A108" s="47">
        <v>241625</v>
      </c>
      <c r="B108" s="48">
        <v>37819</v>
      </c>
      <c r="C108"/>
      <c r="D108" s="49">
        <v>344.03000000000003</v>
      </c>
      <c r="E108" s="50">
        <v>344.14</v>
      </c>
    </row>
    <row r="109" spans="1:4" ht="23.25">
      <c r="A109" s="47">
        <v>241626</v>
      </c>
      <c r="B109" s="48">
        <v>37820</v>
      </c>
      <c r="C109"/>
      <c r="D109" s="49">
        <v>344.42</v>
      </c>
    </row>
    <row r="110" spans="1:4" ht="23.25">
      <c r="A110" s="47">
        <v>241627</v>
      </c>
      <c r="B110" s="48">
        <v>37821</v>
      </c>
      <c r="C110"/>
      <c r="D110" s="49">
        <v>344.15000000000003</v>
      </c>
    </row>
    <row r="111" spans="1:4" ht="23.25">
      <c r="A111" s="47">
        <v>241628</v>
      </c>
      <c r="B111" s="48">
        <v>37822</v>
      </c>
      <c r="C111"/>
      <c r="D111" s="49">
        <v>344.25</v>
      </c>
    </row>
    <row r="112" spans="1:4" ht="23.25">
      <c r="A112" s="47">
        <v>241629</v>
      </c>
      <c r="B112" s="48">
        <v>37823</v>
      </c>
      <c r="C112"/>
      <c r="D112" s="49">
        <v>344.52000000000004</v>
      </c>
    </row>
    <row r="113" spans="1:4" ht="23.25">
      <c r="A113" s="47">
        <v>241630</v>
      </c>
      <c r="B113" s="48">
        <v>37824</v>
      </c>
      <c r="C113"/>
      <c r="D113" s="49">
        <v>345.12</v>
      </c>
    </row>
    <row r="114" spans="1:4" ht="23.25">
      <c r="A114" s="47">
        <v>241631</v>
      </c>
      <c r="B114" s="48">
        <v>37825</v>
      </c>
      <c r="C114"/>
      <c r="D114" s="49">
        <v>344.91</v>
      </c>
    </row>
    <row r="115" spans="1:4" ht="23.25">
      <c r="A115" s="47">
        <v>241632</v>
      </c>
      <c r="B115" s="48">
        <v>37826</v>
      </c>
      <c r="C115"/>
      <c r="D115" s="49">
        <v>344.95</v>
      </c>
    </row>
    <row r="116" spans="1:4" ht="23.25">
      <c r="A116" s="47">
        <v>241633</v>
      </c>
      <c r="B116" s="48">
        <v>37827</v>
      </c>
      <c r="C116"/>
      <c r="D116" s="49">
        <v>344.72</v>
      </c>
    </row>
    <row r="117" spans="1:4" ht="23.25">
      <c r="A117" s="47">
        <v>241634</v>
      </c>
      <c r="B117" s="48">
        <v>37828</v>
      </c>
      <c r="C117"/>
      <c r="D117" s="49">
        <v>344.62</v>
      </c>
    </row>
    <row r="118" spans="1:4" ht="23.25">
      <c r="A118" s="47">
        <v>241635</v>
      </c>
      <c r="B118" s="48">
        <v>37829</v>
      </c>
      <c r="C118"/>
      <c r="D118" s="49">
        <v>344.44</v>
      </c>
    </row>
    <row r="119" spans="1:4" ht="23.25">
      <c r="A119" s="47">
        <v>241636</v>
      </c>
      <c r="B119" s="48">
        <v>37830</v>
      </c>
      <c r="C119"/>
      <c r="D119" s="49">
        <v>344.42</v>
      </c>
    </row>
    <row r="120" spans="1:4" ht="23.25">
      <c r="A120" s="47">
        <v>241637</v>
      </c>
      <c r="B120" s="48">
        <v>37831</v>
      </c>
      <c r="C120"/>
      <c r="D120" s="49">
        <v>344.42</v>
      </c>
    </row>
    <row r="121" spans="1:4" ht="23.25">
      <c r="A121" s="47">
        <v>241638</v>
      </c>
      <c r="B121" s="48">
        <v>37832</v>
      </c>
      <c r="C121"/>
      <c r="D121" s="49">
        <v>344.43</v>
      </c>
    </row>
    <row r="122" spans="1:4" ht="23.25">
      <c r="A122" s="47">
        <v>241639</v>
      </c>
      <c r="B122" s="48">
        <v>37833</v>
      </c>
      <c r="C122"/>
      <c r="D122" s="49">
        <v>344.42</v>
      </c>
    </row>
    <row r="123" spans="1:4" ht="23.25">
      <c r="A123" s="47">
        <v>241640</v>
      </c>
      <c r="B123" s="48">
        <v>37834</v>
      </c>
      <c r="C123" s="49"/>
      <c r="D123" s="49">
        <v>344.32</v>
      </c>
    </row>
    <row r="124" spans="1:4" ht="23.25">
      <c r="A124" s="47">
        <v>241641</v>
      </c>
      <c r="B124" s="48">
        <v>37835</v>
      </c>
      <c r="C124" s="49"/>
      <c r="D124" s="49">
        <v>344.27000000000004</v>
      </c>
    </row>
    <row r="125" spans="1:5" ht="23.25">
      <c r="A125" s="47">
        <v>241642</v>
      </c>
      <c r="B125" s="48">
        <v>37836</v>
      </c>
      <c r="C125" s="49"/>
      <c r="D125" s="49">
        <v>344.27000000000004</v>
      </c>
      <c r="E125" s="50">
        <v>344.39</v>
      </c>
    </row>
    <row r="126" spans="1:4" ht="23.25">
      <c r="A126" s="47">
        <v>241643</v>
      </c>
      <c r="B126" s="48">
        <v>37837</v>
      </c>
      <c r="C126" s="49"/>
      <c r="D126" s="49">
        <v>344.21000000000004</v>
      </c>
    </row>
    <row r="127" spans="1:4" ht="23.25">
      <c r="A127" s="47">
        <v>241644</v>
      </c>
      <c r="B127" s="48">
        <v>37838</v>
      </c>
      <c r="C127" s="49"/>
      <c r="D127" s="49">
        <v>344.18</v>
      </c>
    </row>
    <row r="128" spans="1:4" ht="23.25">
      <c r="A128" s="47">
        <v>241645</v>
      </c>
      <c r="B128" s="48">
        <v>37839</v>
      </c>
      <c r="C128" s="49"/>
      <c r="D128" s="49">
        <v>344.16</v>
      </c>
    </row>
    <row r="129" spans="1:4" ht="23.25">
      <c r="A129" s="47">
        <v>241646</v>
      </c>
      <c r="B129" s="48">
        <v>37840</v>
      </c>
      <c r="C129" s="49"/>
      <c r="D129" s="49">
        <v>344.17</v>
      </c>
    </row>
    <row r="130" spans="1:4" ht="23.25">
      <c r="A130" s="47">
        <v>241647</v>
      </c>
      <c r="B130" s="48">
        <v>37841</v>
      </c>
      <c r="C130" s="49"/>
      <c r="D130" s="49">
        <v>344.12</v>
      </c>
    </row>
    <row r="131" spans="1:4" ht="23.25">
      <c r="A131" s="47">
        <v>241648</v>
      </c>
      <c r="B131" s="48">
        <v>37842</v>
      </c>
      <c r="C131" s="49"/>
      <c r="D131" s="49">
        <v>344.12</v>
      </c>
    </row>
    <row r="132" spans="1:4" ht="23.25">
      <c r="A132" s="47">
        <v>241649</v>
      </c>
      <c r="B132" s="48">
        <v>37843</v>
      </c>
      <c r="C132" s="49"/>
      <c r="D132" s="49">
        <v>344.27000000000004</v>
      </c>
    </row>
    <row r="133" spans="1:4" ht="23.25">
      <c r="A133" s="47">
        <v>241650</v>
      </c>
      <c r="B133" s="48">
        <v>37844</v>
      </c>
      <c r="C133" s="49"/>
      <c r="D133" s="49">
        <v>344.17</v>
      </c>
    </row>
    <row r="134" spans="1:4" ht="23.25">
      <c r="A134" s="47">
        <v>241651</v>
      </c>
      <c r="B134" s="48">
        <v>37845</v>
      </c>
      <c r="C134" s="49"/>
      <c r="D134" s="49">
        <v>344.14000000000004</v>
      </c>
    </row>
    <row r="135" spans="1:4" ht="23.25">
      <c r="A135" s="47">
        <v>241652</v>
      </c>
      <c r="B135" s="48">
        <v>37846</v>
      </c>
      <c r="C135" s="49"/>
      <c r="D135" s="49">
        <v>344.13</v>
      </c>
    </row>
    <row r="136" spans="1:7" ht="23.25">
      <c r="A136" s="47">
        <v>241653</v>
      </c>
      <c r="B136" s="48">
        <v>37847</v>
      </c>
      <c r="C136" s="49"/>
      <c r="D136" s="49">
        <v>344.13</v>
      </c>
      <c r="G136" s="50">
        <v>252.49</v>
      </c>
    </row>
    <row r="137" spans="1:5" ht="23.25">
      <c r="A137" s="47">
        <v>241654</v>
      </c>
      <c r="B137" s="48">
        <v>37848</v>
      </c>
      <c r="C137" s="49"/>
      <c r="D137" s="49">
        <v>344.1</v>
      </c>
      <c r="E137" s="50">
        <v>344.22</v>
      </c>
    </row>
    <row r="138" spans="1:4" ht="23.25">
      <c r="A138" s="47">
        <v>241655</v>
      </c>
      <c r="B138" s="48">
        <v>37849</v>
      </c>
      <c r="C138" s="49"/>
      <c r="D138" s="49">
        <v>344.08000000000004</v>
      </c>
    </row>
    <row r="139" spans="1:5" ht="23.25">
      <c r="A139" s="47">
        <v>241656</v>
      </c>
      <c r="B139" s="48">
        <v>37850</v>
      </c>
      <c r="C139" s="49"/>
      <c r="D139" s="49">
        <v>344.38</v>
      </c>
      <c r="E139" s="58"/>
    </row>
    <row r="140" spans="1:4" ht="23.25">
      <c r="A140" s="47">
        <v>241657</v>
      </c>
      <c r="B140" s="48">
        <v>37851</v>
      </c>
      <c r="C140" s="49"/>
      <c r="D140" s="49">
        <v>346.02000000000004</v>
      </c>
    </row>
    <row r="141" spans="1:4" ht="23.25">
      <c r="A141" s="47">
        <v>241658</v>
      </c>
      <c r="B141" s="48">
        <v>37852</v>
      </c>
      <c r="C141" s="49"/>
      <c r="D141" s="49">
        <v>345.2</v>
      </c>
    </row>
    <row r="142" spans="1:4" ht="23.25">
      <c r="A142" s="47">
        <v>241659</v>
      </c>
      <c r="B142" s="48">
        <v>37853</v>
      </c>
      <c r="C142" s="49"/>
      <c r="D142" s="49">
        <v>344.79</v>
      </c>
    </row>
    <row r="143" spans="1:4" ht="23.25">
      <c r="A143" s="47">
        <v>241660</v>
      </c>
      <c r="B143" s="48">
        <v>37854</v>
      </c>
      <c r="C143" s="49"/>
      <c r="D143" s="49">
        <v>344.72</v>
      </c>
    </row>
    <row r="144" spans="1:4" ht="23.25">
      <c r="A144" s="47">
        <v>241661</v>
      </c>
      <c r="B144" s="48">
        <v>37855</v>
      </c>
      <c r="C144" s="49"/>
      <c r="D144" s="49">
        <v>345.25</v>
      </c>
    </row>
    <row r="145" spans="1:4" ht="23.25">
      <c r="A145" s="47">
        <v>241662</v>
      </c>
      <c r="B145" s="48">
        <v>37856</v>
      </c>
      <c r="C145" s="49"/>
      <c r="D145" s="49">
        <v>345.42</v>
      </c>
    </row>
    <row r="146" spans="1:5" ht="23.25">
      <c r="A146" s="47">
        <v>241663</v>
      </c>
      <c r="B146" s="48">
        <v>37857</v>
      </c>
      <c r="C146" s="49"/>
      <c r="D146" s="49">
        <v>344.92</v>
      </c>
      <c r="E146" s="55"/>
    </row>
    <row r="147" spans="1:4" ht="23.25">
      <c r="A147" s="47">
        <v>241664</v>
      </c>
      <c r="B147" s="48">
        <v>37858</v>
      </c>
      <c r="C147" s="49"/>
      <c r="D147" s="49">
        <v>344.77000000000004</v>
      </c>
    </row>
    <row r="148" spans="1:4" ht="23.25">
      <c r="A148" s="47">
        <v>241665</v>
      </c>
      <c r="B148" s="48">
        <v>37859</v>
      </c>
      <c r="C148" s="49"/>
      <c r="D148" s="49">
        <v>344.77000000000004</v>
      </c>
    </row>
    <row r="149" spans="1:4" ht="23.25">
      <c r="A149" s="47">
        <v>241666</v>
      </c>
      <c r="B149" s="48">
        <v>37860</v>
      </c>
      <c r="C149" s="49"/>
      <c r="D149" s="49">
        <v>345.27000000000004</v>
      </c>
    </row>
    <row r="150" spans="1:4" ht="23.25">
      <c r="A150" s="47">
        <v>241667</v>
      </c>
      <c r="B150" s="48">
        <v>37861</v>
      </c>
      <c r="C150" s="49"/>
      <c r="D150" s="49">
        <v>345.32</v>
      </c>
    </row>
    <row r="151" spans="1:5" ht="23.25">
      <c r="A151" s="47">
        <v>241668</v>
      </c>
      <c r="B151" s="48">
        <v>37862</v>
      </c>
      <c r="C151" s="49"/>
      <c r="D151" s="49">
        <v>344.71000000000004</v>
      </c>
      <c r="E151" s="50">
        <v>344.78</v>
      </c>
    </row>
    <row r="152" spans="1:4" ht="23.25">
      <c r="A152" s="47">
        <v>241669</v>
      </c>
      <c r="B152" s="48">
        <v>37863</v>
      </c>
      <c r="C152" s="49"/>
      <c r="D152" s="49">
        <v>344.57</v>
      </c>
    </row>
    <row r="153" spans="1:4" ht="23.25">
      <c r="A153" s="47">
        <v>241670</v>
      </c>
      <c r="B153" s="48">
        <v>37864</v>
      </c>
      <c r="C153" s="49"/>
      <c r="D153" s="49">
        <v>344.5</v>
      </c>
    </row>
    <row r="154" spans="1:4" ht="23.25">
      <c r="A154" s="47">
        <v>241671</v>
      </c>
      <c r="B154" s="48">
        <v>37865</v>
      </c>
      <c r="C154"/>
      <c r="D154" s="49">
        <v>344.32</v>
      </c>
    </row>
    <row r="155" spans="1:4" ht="23.25">
      <c r="A155" s="47">
        <v>241672</v>
      </c>
      <c r="B155" s="48">
        <v>37866</v>
      </c>
      <c r="C155"/>
      <c r="D155" s="49">
        <v>344.04</v>
      </c>
    </row>
    <row r="156" spans="1:4" ht="23.25">
      <c r="A156" s="47">
        <v>241673</v>
      </c>
      <c r="B156" s="48">
        <v>37867</v>
      </c>
      <c r="C156"/>
      <c r="D156" s="49">
        <v>344.04</v>
      </c>
    </row>
    <row r="157" spans="1:4" ht="23.25">
      <c r="A157" s="47">
        <v>241674</v>
      </c>
      <c r="B157" s="48">
        <v>37868</v>
      </c>
      <c r="C157"/>
      <c r="D157" s="49">
        <v>344.07</v>
      </c>
    </row>
    <row r="158" spans="1:4" ht="23.25">
      <c r="A158" s="47">
        <v>241675</v>
      </c>
      <c r="B158" s="48">
        <v>37869</v>
      </c>
      <c r="C158"/>
      <c r="D158" s="49">
        <v>344.03000000000003</v>
      </c>
    </row>
    <row r="159" spans="1:4" ht="23.25">
      <c r="A159" s="47">
        <v>241676</v>
      </c>
      <c r="B159" s="48">
        <v>37870</v>
      </c>
      <c r="C159"/>
      <c r="D159" s="49">
        <v>344.03000000000003</v>
      </c>
    </row>
    <row r="160" spans="1:4" ht="23.25">
      <c r="A160" s="47">
        <v>241677</v>
      </c>
      <c r="B160" s="48">
        <v>37871</v>
      </c>
      <c r="C160"/>
      <c r="D160" s="49">
        <v>344.02000000000004</v>
      </c>
    </row>
    <row r="161" spans="1:4" ht="23.25">
      <c r="A161" s="47">
        <v>241678</v>
      </c>
      <c r="B161" s="48">
        <v>37872</v>
      </c>
      <c r="C161"/>
      <c r="D161" s="49">
        <v>344.01</v>
      </c>
    </row>
    <row r="162" spans="1:4" ht="23.25">
      <c r="A162" s="47">
        <v>241679</v>
      </c>
      <c r="B162" s="48">
        <v>37873</v>
      </c>
      <c r="C162"/>
      <c r="D162" s="49">
        <v>344.01</v>
      </c>
    </row>
    <row r="163" spans="1:5" ht="23.25">
      <c r="A163" s="47">
        <v>241680</v>
      </c>
      <c r="B163" s="48">
        <v>37874</v>
      </c>
      <c r="C163"/>
      <c r="D163" s="49">
        <v>344</v>
      </c>
      <c r="E163" s="50">
        <v>344.02</v>
      </c>
    </row>
    <row r="164" spans="1:4" ht="23.25">
      <c r="A164" s="47">
        <v>241681</v>
      </c>
      <c r="B164" s="48">
        <v>37875</v>
      </c>
      <c r="C164"/>
      <c r="D164" s="49">
        <v>344.01</v>
      </c>
    </row>
    <row r="165" spans="1:4" ht="23.25">
      <c r="A165" s="47">
        <v>241682</v>
      </c>
      <c r="B165" s="48">
        <v>37876</v>
      </c>
      <c r="C165"/>
      <c r="D165" s="49">
        <v>344</v>
      </c>
    </row>
    <row r="166" spans="1:4" ht="23.25">
      <c r="A166" s="47">
        <v>241683</v>
      </c>
      <c r="B166" s="48">
        <v>37877</v>
      </c>
      <c r="C166"/>
      <c r="D166" s="49">
        <v>344.17</v>
      </c>
    </row>
    <row r="167" spans="1:4" ht="23.25">
      <c r="A167" s="47">
        <v>241684</v>
      </c>
      <c r="B167" s="48">
        <v>37878</v>
      </c>
      <c r="C167"/>
      <c r="D167" s="49">
        <v>344.05</v>
      </c>
    </row>
    <row r="168" spans="1:4" ht="23.25">
      <c r="A168" s="47">
        <v>241685</v>
      </c>
      <c r="B168" s="48">
        <v>37879</v>
      </c>
      <c r="C168"/>
      <c r="D168" s="49">
        <v>344.02000000000004</v>
      </c>
    </row>
    <row r="169" spans="1:4" ht="23.25">
      <c r="A169" s="47">
        <v>241686</v>
      </c>
      <c r="B169" s="48">
        <v>37880</v>
      </c>
      <c r="C169"/>
      <c r="D169" s="49">
        <v>344.02000000000004</v>
      </c>
    </row>
    <row r="170" spans="1:4" ht="23.25">
      <c r="A170" s="47">
        <v>241687</v>
      </c>
      <c r="B170" s="48">
        <v>37881</v>
      </c>
      <c r="C170"/>
      <c r="D170" s="49">
        <v>344.1</v>
      </c>
    </row>
    <row r="171" spans="1:4" ht="23.25">
      <c r="A171" s="47">
        <v>241688</v>
      </c>
      <c r="B171" s="48">
        <v>37882</v>
      </c>
      <c r="C171"/>
      <c r="D171" s="49">
        <v>344.32</v>
      </c>
    </row>
    <row r="172" spans="1:5" ht="23.25">
      <c r="A172" s="47">
        <v>241689</v>
      </c>
      <c r="B172" s="48">
        <v>37883</v>
      </c>
      <c r="C172"/>
      <c r="D172" s="49">
        <v>344.07</v>
      </c>
      <c r="E172" s="55"/>
    </row>
    <row r="173" spans="1:5" ht="23.25">
      <c r="A173" s="47">
        <v>241690</v>
      </c>
      <c r="B173" s="48">
        <v>37884</v>
      </c>
      <c r="C173"/>
      <c r="D173" s="49">
        <v>344.04</v>
      </c>
      <c r="E173" s="50">
        <v>344.05</v>
      </c>
    </row>
    <row r="174" spans="1:4" ht="23.25">
      <c r="A174" s="47">
        <v>241691</v>
      </c>
      <c r="B174" s="48">
        <v>37885</v>
      </c>
      <c r="C174"/>
      <c r="D174" s="49">
        <v>344.02000000000004</v>
      </c>
    </row>
    <row r="175" spans="1:4" ht="23.25">
      <c r="A175" s="47">
        <v>241692</v>
      </c>
      <c r="B175" s="48">
        <v>37886</v>
      </c>
      <c r="C175"/>
      <c r="D175" s="49">
        <v>344.02000000000004</v>
      </c>
    </row>
    <row r="176" spans="1:5" ht="23.25">
      <c r="A176" s="47">
        <v>241693</v>
      </c>
      <c r="B176" s="48">
        <v>37887</v>
      </c>
      <c r="C176"/>
      <c r="D176" s="49">
        <v>344.02000000000004</v>
      </c>
      <c r="E176" s="58"/>
    </row>
    <row r="177" spans="1:5" ht="23.25">
      <c r="A177" s="47">
        <v>241694</v>
      </c>
      <c r="B177" s="48">
        <v>37888</v>
      </c>
      <c r="C177"/>
      <c r="D177" s="49">
        <v>345.15000000000003</v>
      </c>
      <c r="E177" s="50">
        <v>344.74</v>
      </c>
    </row>
    <row r="178" spans="1:4" ht="23.25">
      <c r="A178" s="47">
        <v>241695</v>
      </c>
      <c r="B178" s="48">
        <v>37889</v>
      </c>
      <c r="C178"/>
      <c r="D178" s="49">
        <v>344.28000000000003</v>
      </c>
    </row>
    <row r="179" spans="1:4" ht="23.25">
      <c r="A179" s="47">
        <v>241696</v>
      </c>
      <c r="B179" s="48">
        <v>37890</v>
      </c>
      <c r="C179"/>
      <c r="D179" s="49">
        <v>344.28000000000003</v>
      </c>
    </row>
    <row r="180" spans="1:5" ht="23.25">
      <c r="A180" s="47">
        <v>241697</v>
      </c>
      <c r="B180" s="48">
        <v>37891</v>
      </c>
      <c r="C180"/>
      <c r="D180" s="49">
        <v>344.12</v>
      </c>
      <c r="E180" s="55"/>
    </row>
    <row r="181" spans="1:5" ht="23.25">
      <c r="A181" s="47">
        <v>241698</v>
      </c>
      <c r="B181" s="48">
        <v>37892</v>
      </c>
      <c r="C181"/>
      <c r="D181" s="49">
        <v>344.1</v>
      </c>
      <c r="E181" s="55"/>
    </row>
    <row r="182" spans="1:4" ht="23.25">
      <c r="A182" s="47">
        <v>241699</v>
      </c>
      <c r="B182" s="48">
        <v>37893</v>
      </c>
      <c r="C182"/>
      <c r="D182" s="49">
        <v>344.06</v>
      </c>
    </row>
    <row r="183" spans="1:4" ht="23.25">
      <c r="A183" s="47">
        <v>241700</v>
      </c>
      <c r="B183" s="48">
        <v>37894</v>
      </c>
      <c r="C183"/>
      <c r="D183" s="49">
        <v>344.04</v>
      </c>
    </row>
    <row r="184" spans="1:4" ht="23.25">
      <c r="A184" s="47">
        <v>241701</v>
      </c>
      <c r="B184" s="48">
        <v>37895</v>
      </c>
      <c r="C184"/>
      <c r="D184" s="49">
        <v>344.52000000000004</v>
      </c>
    </row>
    <row r="185" spans="1:5" ht="23.25">
      <c r="A185" s="47">
        <v>241702</v>
      </c>
      <c r="B185" s="48">
        <v>37896</v>
      </c>
      <c r="C185"/>
      <c r="D185" s="49">
        <v>344.47</v>
      </c>
      <c r="E185" s="50">
        <v>344.53</v>
      </c>
    </row>
    <row r="186" spans="1:4" ht="23.25">
      <c r="A186" s="47">
        <v>241703</v>
      </c>
      <c r="B186" s="48">
        <v>37897</v>
      </c>
      <c r="C186"/>
      <c r="D186" s="49">
        <v>344.42</v>
      </c>
    </row>
    <row r="187" spans="1:4" ht="23.25">
      <c r="A187" s="47">
        <v>241704</v>
      </c>
      <c r="B187" s="48">
        <v>37898</v>
      </c>
      <c r="C187"/>
      <c r="D187" s="49">
        <v>344.37</v>
      </c>
    </row>
    <row r="188" spans="1:4" ht="23.25">
      <c r="A188" s="47">
        <v>241705</v>
      </c>
      <c r="B188" s="48">
        <v>37899</v>
      </c>
      <c r="C188"/>
      <c r="D188" s="49">
        <v>344.35</v>
      </c>
    </row>
    <row r="189" spans="1:4" ht="23.25">
      <c r="A189" s="47">
        <v>241706</v>
      </c>
      <c r="B189" s="48">
        <v>37900</v>
      </c>
      <c r="C189"/>
      <c r="D189" s="49">
        <v>344.33000000000004</v>
      </c>
    </row>
    <row r="190" spans="1:4" ht="23.25">
      <c r="A190" s="47">
        <v>241707</v>
      </c>
      <c r="B190" s="48">
        <v>37901</v>
      </c>
      <c r="C190"/>
      <c r="D190" s="49">
        <v>344.32</v>
      </c>
    </row>
    <row r="191" spans="1:4" ht="23.25">
      <c r="A191" s="47">
        <v>241708</v>
      </c>
      <c r="B191" s="48">
        <v>37902</v>
      </c>
      <c r="C191"/>
      <c r="D191" s="49">
        <v>344.27000000000004</v>
      </c>
    </row>
    <row r="192" spans="1:4" ht="23.25">
      <c r="A192" s="47">
        <v>241709</v>
      </c>
      <c r="B192" s="48">
        <v>37903</v>
      </c>
      <c r="C192"/>
      <c r="D192" s="49">
        <v>344.25</v>
      </c>
    </row>
    <row r="193" spans="1:4" ht="23.25">
      <c r="A193" s="47">
        <v>241710</v>
      </c>
      <c r="B193" s="48">
        <v>37904</v>
      </c>
      <c r="C193"/>
      <c r="D193" s="49">
        <v>344.24</v>
      </c>
    </row>
    <row r="194" spans="1:4" ht="23.25">
      <c r="A194" s="47">
        <v>241711</v>
      </c>
      <c r="B194" s="48">
        <v>37905</v>
      </c>
      <c r="C194"/>
      <c r="D194" s="49">
        <v>344.45</v>
      </c>
    </row>
    <row r="195" spans="1:4" ht="23.25">
      <c r="A195" s="47">
        <v>241712</v>
      </c>
      <c r="B195" s="48">
        <v>37906</v>
      </c>
      <c r="C195"/>
      <c r="D195" s="49">
        <v>344.47</v>
      </c>
    </row>
    <row r="196" spans="1:4" ht="23.25">
      <c r="A196" s="47">
        <v>241713</v>
      </c>
      <c r="B196" s="48">
        <v>37907</v>
      </c>
      <c r="C196"/>
      <c r="D196" s="49">
        <v>344.44</v>
      </c>
    </row>
    <row r="197" spans="1:4" ht="23.25">
      <c r="A197" s="47">
        <v>241714</v>
      </c>
      <c r="B197" s="48">
        <v>37908</v>
      </c>
      <c r="C197"/>
      <c r="D197" s="49">
        <v>344.42</v>
      </c>
    </row>
    <row r="198" spans="1:4" ht="23.25">
      <c r="A198" s="47">
        <v>241715</v>
      </c>
      <c r="B198" s="48">
        <v>37909</v>
      </c>
      <c r="C198"/>
      <c r="D198" s="49">
        <v>344.42</v>
      </c>
    </row>
    <row r="199" spans="1:5" ht="23.25">
      <c r="A199" s="47">
        <v>241716</v>
      </c>
      <c r="B199" s="48">
        <v>37910</v>
      </c>
      <c r="C199"/>
      <c r="D199" s="49">
        <v>344.38</v>
      </c>
      <c r="E199" s="50">
        <v>344.44</v>
      </c>
    </row>
    <row r="200" spans="1:4" ht="23.25">
      <c r="A200" s="47">
        <v>241717</v>
      </c>
      <c r="B200" s="48">
        <v>37911</v>
      </c>
      <c r="C200"/>
      <c r="D200" s="49">
        <v>344.34000000000003</v>
      </c>
    </row>
    <row r="201" spans="1:4" ht="23.25">
      <c r="A201" s="47">
        <v>241718</v>
      </c>
      <c r="B201" s="48">
        <v>37912</v>
      </c>
      <c r="C201"/>
      <c r="D201" s="49">
        <v>344.29</v>
      </c>
    </row>
    <row r="202" spans="1:4" ht="23.25">
      <c r="A202" s="47">
        <v>241719</v>
      </c>
      <c r="B202" s="48">
        <v>37913</v>
      </c>
      <c r="C202"/>
      <c r="D202" s="49">
        <v>344.28000000000003</v>
      </c>
    </row>
    <row r="203" spans="1:4" ht="23.25">
      <c r="A203" s="47">
        <v>241720</v>
      </c>
      <c r="B203" s="48">
        <v>37914</v>
      </c>
      <c r="C203"/>
      <c r="D203" s="49">
        <v>344.27000000000004</v>
      </c>
    </row>
    <row r="204" spans="1:4" ht="23.25">
      <c r="A204" s="47">
        <v>241721</v>
      </c>
      <c r="B204" s="48">
        <v>37915</v>
      </c>
      <c r="C204"/>
      <c r="D204" s="49">
        <v>344.27000000000004</v>
      </c>
    </row>
    <row r="205" spans="1:4" ht="23.25">
      <c r="A205" s="47">
        <v>241722</v>
      </c>
      <c r="B205" s="48">
        <v>37916</v>
      </c>
      <c r="C205"/>
      <c r="D205" s="49">
        <v>344.27000000000004</v>
      </c>
    </row>
    <row r="206" spans="1:4" ht="23.25">
      <c r="A206" s="47">
        <v>241723</v>
      </c>
      <c r="B206" s="48">
        <v>37917</v>
      </c>
      <c r="C206"/>
      <c r="D206" s="49">
        <v>344.27000000000004</v>
      </c>
    </row>
    <row r="207" spans="1:4" ht="23.25">
      <c r="A207" s="47">
        <v>241724</v>
      </c>
      <c r="B207" s="48">
        <v>37918</v>
      </c>
      <c r="C207"/>
      <c r="D207" s="49">
        <v>344.42</v>
      </c>
    </row>
    <row r="208" spans="1:4" ht="23.25">
      <c r="A208" s="47">
        <v>241725</v>
      </c>
      <c r="B208" s="48">
        <v>37919</v>
      </c>
      <c r="C208"/>
      <c r="D208" s="49">
        <v>344.92</v>
      </c>
    </row>
    <row r="209" spans="1:4" ht="23.25">
      <c r="A209" s="47">
        <v>241726</v>
      </c>
      <c r="B209" s="48">
        <v>37920</v>
      </c>
      <c r="C209"/>
      <c r="D209" s="49">
        <v>344.3</v>
      </c>
    </row>
    <row r="210" spans="1:4" ht="23.25">
      <c r="A210" s="47">
        <v>241727</v>
      </c>
      <c r="B210" s="48">
        <v>37921</v>
      </c>
      <c r="C210"/>
      <c r="D210" s="49">
        <v>344.23</v>
      </c>
    </row>
    <row r="211" spans="1:4" ht="23.25">
      <c r="A211" s="47">
        <v>241728</v>
      </c>
      <c r="B211" s="48">
        <v>37922</v>
      </c>
      <c r="C211"/>
      <c r="D211" s="49">
        <v>344.12</v>
      </c>
    </row>
    <row r="212" spans="1:4" ht="23.25">
      <c r="A212" s="47">
        <v>241729</v>
      </c>
      <c r="B212" s="48">
        <v>37923</v>
      </c>
      <c r="C212"/>
      <c r="D212" s="49">
        <v>344.16</v>
      </c>
    </row>
    <row r="213" spans="1:4" ht="23.25">
      <c r="A213" s="47">
        <v>241730</v>
      </c>
      <c r="B213" s="48">
        <v>37924</v>
      </c>
      <c r="C213"/>
      <c r="D213" s="49">
        <v>344.17</v>
      </c>
    </row>
    <row r="214" spans="1:4" ht="23.25">
      <c r="A214" s="47">
        <v>241731</v>
      </c>
      <c r="B214" s="48">
        <v>37925</v>
      </c>
      <c r="C214"/>
      <c r="D214" s="49">
        <v>344.16</v>
      </c>
    </row>
    <row r="215" spans="1:4" ht="23.25">
      <c r="A215" s="47">
        <v>241732</v>
      </c>
      <c r="B215" s="48">
        <v>37926</v>
      </c>
      <c r="C215"/>
      <c r="D215" s="49">
        <v>344.14000000000004</v>
      </c>
    </row>
    <row r="216" spans="1:4" ht="23.25">
      <c r="A216" s="47">
        <v>241733</v>
      </c>
      <c r="B216" s="48">
        <v>37927</v>
      </c>
      <c r="C216"/>
      <c r="D216" s="49">
        <v>344.14000000000004</v>
      </c>
    </row>
    <row r="217" spans="1:4" ht="23.25">
      <c r="A217" s="47">
        <v>241734</v>
      </c>
      <c r="B217" s="48">
        <v>37928</v>
      </c>
      <c r="C217"/>
      <c r="D217" s="49">
        <v>344.14000000000004</v>
      </c>
    </row>
    <row r="218" spans="1:4" ht="23.25">
      <c r="A218" s="47">
        <v>241735</v>
      </c>
      <c r="B218" s="48">
        <v>37929</v>
      </c>
      <c r="C218"/>
      <c r="D218" s="49">
        <v>344.12</v>
      </c>
    </row>
    <row r="219" spans="1:5" ht="23.25">
      <c r="A219" s="47">
        <v>241736</v>
      </c>
      <c r="B219" s="48">
        <v>37930</v>
      </c>
      <c r="C219"/>
      <c r="D219" s="49">
        <v>344.14000000000004</v>
      </c>
      <c r="E219" s="50">
        <v>344.18</v>
      </c>
    </row>
    <row r="220" spans="1:4" ht="23.25">
      <c r="A220" s="47">
        <v>241737</v>
      </c>
      <c r="B220" s="48">
        <v>37931</v>
      </c>
      <c r="C220"/>
      <c r="D220" s="49">
        <v>344.12</v>
      </c>
    </row>
    <row r="221" spans="1:4" ht="23.25">
      <c r="A221" s="47">
        <v>241738</v>
      </c>
      <c r="B221" s="48">
        <v>37932</v>
      </c>
      <c r="C221"/>
      <c r="D221" s="49">
        <v>344.13</v>
      </c>
    </row>
    <row r="222" spans="1:4" ht="23.25">
      <c r="A222" s="47">
        <v>241739</v>
      </c>
      <c r="B222" s="48">
        <v>37933</v>
      </c>
      <c r="C222"/>
      <c r="D222" s="49">
        <v>344.14000000000004</v>
      </c>
    </row>
    <row r="223" spans="1:4" ht="23.25">
      <c r="A223" s="47">
        <v>241740</v>
      </c>
      <c r="B223" s="48">
        <v>37934</v>
      </c>
      <c r="C223"/>
      <c r="D223" s="49">
        <v>344.14000000000004</v>
      </c>
    </row>
    <row r="224" spans="1:4" ht="23.25">
      <c r="A224" s="47">
        <v>241741</v>
      </c>
      <c r="B224" s="48">
        <v>37935</v>
      </c>
      <c r="C224"/>
      <c r="D224" s="49">
        <v>344.13</v>
      </c>
    </row>
    <row r="225" spans="1:4" ht="23.25">
      <c r="A225" s="47">
        <v>241742</v>
      </c>
      <c r="B225" s="48">
        <v>37936</v>
      </c>
      <c r="C225"/>
      <c r="D225" s="49">
        <v>344.16</v>
      </c>
    </row>
    <row r="226" spans="1:4" ht="23.25">
      <c r="A226" s="47">
        <v>241743</v>
      </c>
      <c r="B226" s="48">
        <v>37937</v>
      </c>
      <c r="C226"/>
      <c r="D226" s="49">
        <v>344.18</v>
      </c>
    </row>
    <row r="227" spans="1:4" ht="23.25">
      <c r="A227" s="47">
        <v>241744</v>
      </c>
      <c r="B227" s="48">
        <v>37938</v>
      </c>
      <c r="C227"/>
      <c r="D227" s="49">
        <v>344.19</v>
      </c>
    </row>
    <row r="228" spans="1:4" ht="23.25">
      <c r="A228" s="47">
        <v>241745</v>
      </c>
      <c r="B228" s="48">
        <v>37939</v>
      </c>
      <c r="C228"/>
      <c r="D228" s="49">
        <v>344.22</v>
      </c>
    </row>
    <row r="229" spans="1:4" ht="23.25">
      <c r="A229" s="47">
        <v>241746</v>
      </c>
      <c r="B229" s="48">
        <v>37940</v>
      </c>
      <c r="C229"/>
      <c r="D229" s="49">
        <v>344.15000000000003</v>
      </c>
    </row>
    <row r="230" spans="1:5" ht="23.25">
      <c r="A230" s="47">
        <v>241747</v>
      </c>
      <c r="B230" s="48">
        <v>37941</v>
      </c>
      <c r="C230"/>
      <c r="D230" s="49">
        <v>344.14000000000004</v>
      </c>
      <c r="E230" s="58"/>
    </row>
    <row r="231" spans="1:4" ht="23.25">
      <c r="A231" s="47">
        <v>241748</v>
      </c>
      <c r="B231" s="48">
        <v>37942</v>
      </c>
      <c r="C231"/>
      <c r="D231" s="49">
        <v>344.13</v>
      </c>
    </row>
    <row r="232" spans="1:4" ht="23.25">
      <c r="A232" s="47">
        <v>241749</v>
      </c>
      <c r="B232" s="48">
        <v>37943</v>
      </c>
      <c r="C232"/>
      <c r="D232" s="49">
        <v>344.14000000000004</v>
      </c>
    </row>
    <row r="233" spans="1:5" ht="23.25">
      <c r="A233" s="47">
        <v>241750</v>
      </c>
      <c r="B233" s="48">
        <v>37944</v>
      </c>
      <c r="C233"/>
      <c r="D233" s="49">
        <v>344.15000000000003</v>
      </c>
      <c r="E233" s="50">
        <v>344.22</v>
      </c>
    </row>
    <row r="234" spans="1:4" ht="23.25">
      <c r="A234" s="47">
        <v>241751</v>
      </c>
      <c r="B234" s="48">
        <v>37945</v>
      </c>
      <c r="C234"/>
      <c r="D234" s="49">
        <v>344.12</v>
      </c>
    </row>
    <row r="235" spans="1:4" ht="23.25">
      <c r="A235" s="47">
        <v>241752</v>
      </c>
      <c r="B235" s="48">
        <v>37946</v>
      </c>
      <c r="C235"/>
      <c r="D235" s="49">
        <v>344.12</v>
      </c>
    </row>
    <row r="236" spans="1:4" ht="23.25">
      <c r="A236" s="47">
        <v>241753</v>
      </c>
      <c r="B236" s="48">
        <v>37947</v>
      </c>
      <c r="C236"/>
      <c r="D236" s="49">
        <v>344.12</v>
      </c>
    </row>
    <row r="237" spans="1:4" ht="23.25">
      <c r="A237" s="47">
        <v>241754</v>
      </c>
      <c r="B237" s="48">
        <v>37948</v>
      </c>
      <c r="C237"/>
      <c r="D237" s="49">
        <v>344.11</v>
      </c>
    </row>
    <row r="238" spans="1:4" ht="23.25">
      <c r="A238" s="47">
        <v>241755</v>
      </c>
      <c r="B238" s="48">
        <v>37949</v>
      </c>
      <c r="C238"/>
      <c r="D238" s="49">
        <v>344.11</v>
      </c>
    </row>
    <row r="239" spans="1:4" ht="23.25">
      <c r="A239" s="47">
        <v>241756</v>
      </c>
      <c r="B239" s="48">
        <v>37950</v>
      </c>
      <c r="C239"/>
      <c r="D239" s="49">
        <v>344.12</v>
      </c>
    </row>
    <row r="240" spans="1:5" ht="23.25">
      <c r="A240" s="47">
        <v>241757</v>
      </c>
      <c r="B240" s="48">
        <v>37951</v>
      </c>
      <c r="C240"/>
      <c r="D240" s="49">
        <v>344.11</v>
      </c>
      <c r="E240" s="50">
        <v>314.22</v>
      </c>
    </row>
    <row r="241" spans="1:4" ht="23.25">
      <c r="A241" s="47">
        <v>241758</v>
      </c>
      <c r="B241" s="48">
        <v>37952</v>
      </c>
      <c r="C241"/>
      <c r="D241" s="49">
        <v>344.1</v>
      </c>
    </row>
    <row r="242" spans="1:5" ht="23.25">
      <c r="A242" s="47">
        <v>241759</v>
      </c>
      <c r="B242" s="48">
        <v>37953</v>
      </c>
      <c r="C242"/>
      <c r="D242" s="49">
        <v>344.1</v>
      </c>
      <c r="E242" s="55"/>
    </row>
    <row r="243" spans="1:4" ht="23.25">
      <c r="A243" s="47">
        <v>241760</v>
      </c>
      <c r="B243" s="48">
        <v>37954</v>
      </c>
      <c r="C243"/>
      <c r="D243" s="49">
        <v>344.1</v>
      </c>
    </row>
    <row r="244" spans="1:4" ht="23.25">
      <c r="A244" s="47">
        <v>241761</v>
      </c>
      <c r="B244" s="48">
        <v>37955</v>
      </c>
      <c r="C244"/>
      <c r="D244" s="49">
        <v>344.09000000000003</v>
      </c>
    </row>
    <row r="245" spans="1:4" ht="23.25">
      <c r="A245" s="47">
        <v>241762</v>
      </c>
      <c r="B245" s="48">
        <v>37956</v>
      </c>
      <c r="C245"/>
      <c r="D245" s="49">
        <v>344.09000000000003</v>
      </c>
    </row>
    <row r="246" spans="1:4" ht="23.25">
      <c r="A246" s="47">
        <v>241763</v>
      </c>
      <c r="B246" s="48">
        <v>37957</v>
      </c>
      <c r="C246"/>
      <c r="D246" s="49">
        <v>344.09000000000003</v>
      </c>
    </row>
    <row r="247" spans="1:4" ht="23.25">
      <c r="A247" s="47">
        <v>241764</v>
      </c>
      <c r="B247" s="48">
        <v>37958</v>
      </c>
      <c r="C247"/>
      <c r="D247" s="49">
        <v>344.09000000000003</v>
      </c>
    </row>
    <row r="248" spans="1:4" ht="23.25">
      <c r="A248" s="47">
        <v>241765</v>
      </c>
      <c r="B248" s="48">
        <v>37959</v>
      </c>
      <c r="C248"/>
      <c r="D248" s="49">
        <v>344.08000000000004</v>
      </c>
    </row>
    <row r="249" spans="1:4" ht="23.25">
      <c r="A249" s="47">
        <v>241766</v>
      </c>
      <c r="B249" s="48">
        <v>37960</v>
      </c>
      <c r="C249"/>
      <c r="D249" s="49">
        <v>344.08000000000004</v>
      </c>
    </row>
    <row r="250" spans="1:5" ht="23.25">
      <c r="A250" s="47">
        <v>241767</v>
      </c>
      <c r="B250" s="48">
        <v>37961</v>
      </c>
      <c r="C250"/>
      <c r="D250" s="49">
        <v>344.08000000000004</v>
      </c>
      <c r="E250" s="50">
        <v>344.19</v>
      </c>
    </row>
    <row r="251" spans="1:4" ht="23.25">
      <c r="A251" s="47">
        <v>241768</v>
      </c>
      <c r="B251" s="48">
        <v>37962</v>
      </c>
      <c r="C251"/>
      <c r="D251" s="49">
        <v>344.07</v>
      </c>
    </row>
    <row r="252" spans="1:4" ht="23.25">
      <c r="A252" s="47">
        <v>241769</v>
      </c>
      <c r="B252" s="48">
        <v>37963</v>
      </c>
      <c r="C252"/>
      <c r="D252" s="49">
        <v>344.05</v>
      </c>
    </row>
    <row r="253" spans="1:4" ht="23.25">
      <c r="A253" s="47">
        <v>241770</v>
      </c>
      <c r="B253" s="48">
        <v>37964</v>
      </c>
      <c r="C253"/>
      <c r="D253" s="49">
        <v>344.04</v>
      </c>
    </row>
    <row r="254" spans="1:4" ht="23.25">
      <c r="A254" s="47">
        <v>241771</v>
      </c>
      <c r="B254" s="48">
        <v>37965</v>
      </c>
      <c r="C254"/>
      <c r="D254" s="49">
        <v>344.03000000000003</v>
      </c>
    </row>
    <row r="255" spans="1:4" ht="23.25">
      <c r="A255" s="47">
        <v>241772</v>
      </c>
      <c r="B255" s="48">
        <v>37966</v>
      </c>
      <c r="C255"/>
      <c r="D255" s="49">
        <v>344.02000000000004</v>
      </c>
    </row>
    <row r="256" spans="1:5" ht="23.25">
      <c r="A256" s="47">
        <v>241773</v>
      </c>
      <c r="B256" s="48">
        <v>37967</v>
      </c>
      <c r="C256"/>
      <c r="D256" s="49">
        <v>344.05</v>
      </c>
      <c r="E256" s="50">
        <v>344.16</v>
      </c>
    </row>
    <row r="257" spans="1:4" ht="23.25">
      <c r="A257" s="47">
        <v>241774</v>
      </c>
      <c r="B257" s="48">
        <v>37968</v>
      </c>
      <c r="C257"/>
      <c r="D257" s="49">
        <v>344.05</v>
      </c>
    </row>
    <row r="258" spans="1:4" ht="23.25">
      <c r="A258" s="47">
        <v>241775</v>
      </c>
      <c r="B258" s="48">
        <v>37969</v>
      </c>
      <c r="C258"/>
      <c r="D258" s="49">
        <v>344.05</v>
      </c>
    </row>
    <row r="259" spans="1:4" ht="23.25">
      <c r="A259" s="47">
        <v>241776</v>
      </c>
      <c r="B259" s="48">
        <v>37970</v>
      </c>
      <c r="C259"/>
      <c r="D259" s="49">
        <v>344.05</v>
      </c>
    </row>
    <row r="260" spans="1:4" ht="23.25">
      <c r="A260" s="47">
        <v>241777</v>
      </c>
      <c r="B260" s="48">
        <v>37971</v>
      </c>
      <c r="C260"/>
      <c r="D260" s="49">
        <v>344.04</v>
      </c>
    </row>
    <row r="261" spans="1:4" ht="23.25">
      <c r="A261" s="47">
        <v>241778</v>
      </c>
      <c r="B261" s="48">
        <v>37972</v>
      </c>
      <c r="C261"/>
      <c r="D261" s="49">
        <v>344.04</v>
      </c>
    </row>
    <row r="262" spans="1:4" ht="23.25">
      <c r="A262" s="47">
        <v>241779</v>
      </c>
      <c r="B262" s="48">
        <v>37973</v>
      </c>
      <c r="C262"/>
      <c r="D262" s="49">
        <v>344.04</v>
      </c>
    </row>
    <row r="263" spans="1:4" ht="23.25">
      <c r="A263" s="47">
        <v>241780</v>
      </c>
      <c r="B263" s="48">
        <v>37974</v>
      </c>
      <c r="C263"/>
      <c r="D263" s="49">
        <v>344.03000000000003</v>
      </c>
    </row>
    <row r="264" spans="1:4" ht="23.25">
      <c r="A264" s="47">
        <v>241781</v>
      </c>
      <c r="B264" s="48">
        <v>37975</v>
      </c>
      <c r="C264"/>
      <c r="D264" s="49">
        <v>344.03000000000003</v>
      </c>
    </row>
    <row r="265" spans="1:4" ht="23.25">
      <c r="A265" s="47">
        <v>241782</v>
      </c>
      <c r="B265" s="48">
        <v>37976</v>
      </c>
      <c r="C265"/>
      <c r="D265" s="49">
        <v>344.02000000000004</v>
      </c>
    </row>
    <row r="266" spans="1:4" ht="23.25">
      <c r="A266" s="47">
        <v>241783</v>
      </c>
      <c r="B266" s="48">
        <v>37977</v>
      </c>
      <c r="C266"/>
      <c r="D266" s="49">
        <v>344.02000000000004</v>
      </c>
    </row>
    <row r="267" spans="1:4" ht="23.25">
      <c r="A267" s="47">
        <v>241784</v>
      </c>
      <c r="B267" s="48">
        <v>37978</v>
      </c>
      <c r="C267"/>
      <c r="D267" s="49">
        <v>344.04</v>
      </c>
    </row>
    <row r="268" spans="1:5" ht="23.25">
      <c r="A268" s="47">
        <v>241785</v>
      </c>
      <c r="B268" s="48">
        <v>37979</v>
      </c>
      <c r="C268"/>
      <c r="D268" s="49">
        <v>344.04</v>
      </c>
      <c r="E268" s="50">
        <v>344.16</v>
      </c>
    </row>
    <row r="269" spans="1:4" ht="23.25">
      <c r="A269" s="47">
        <v>241786</v>
      </c>
      <c r="B269" s="48">
        <v>37980</v>
      </c>
      <c r="C269"/>
      <c r="D269" s="49">
        <v>344.03000000000003</v>
      </c>
    </row>
    <row r="270" spans="1:4" ht="23.25">
      <c r="A270" s="47">
        <v>241787</v>
      </c>
      <c r="B270" s="48">
        <v>37981</v>
      </c>
      <c r="C270"/>
      <c r="D270" s="49">
        <v>344.02000000000004</v>
      </c>
    </row>
    <row r="271" spans="1:4" ht="23.25">
      <c r="A271" s="47">
        <v>241788</v>
      </c>
      <c r="B271" s="48">
        <v>37982</v>
      </c>
      <c r="C271"/>
      <c r="D271" s="49">
        <v>344.02000000000004</v>
      </c>
    </row>
    <row r="272" spans="1:4" ht="23.25">
      <c r="A272" s="47">
        <v>241789</v>
      </c>
      <c r="B272" s="48">
        <v>37983</v>
      </c>
      <c r="C272"/>
      <c r="D272" s="49">
        <v>344.02000000000004</v>
      </c>
    </row>
    <row r="273" spans="1:4" ht="23.25">
      <c r="A273" s="47">
        <v>241790</v>
      </c>
      <c r="B273" s="48">
        <v>37984</v>
      </c>
      <c r="C273"/>
      <c r="D273" s="49">
        <v>344.02000000000004</v>
      </c>
    </row>
    <row r="274" spans="1:4" ht="23.25">
      <c r="A274" s="47">
        <v>241791</v>
      </c>
      <c r="B274" s="48">
        <v>37985</v>
      </c>
      <c r="C274"/>
      <c r="D274" s="49">
        <v>344.02000000000004</v>
      </c>
    </row>
    <row r="275" spans="1:5" ht="23.25">
      <c r="A275" s="47">
        <v>241792</v>
      </c>
      <c r="B275" s="48">
        <v>37986</v>
      </c>
      <c r="C275"/>
      <c r="D275" s="49">
        <v>344.02000000000004</v>
      </c>
      <c r="E275" s="55"/>
    </row>
    <row r="276" spans="1:4" ht="23.25">
      <c r="A276" s="47">
        <v>241793</v>
      </c>
      <c r="B276" s="48">
        <v>37987</v>
      </c>
      <c r="C276"/>
      <c r="D276" s="49">
        <v>344.13</v>
      </c>
    </row>
    <row r="277" spans="1:4" ht="23.25">
      <c r="A277" s="47">
        <v>241794</v>
      </c>
      <c r="B277" s="48">
        <v>37988</v>
      </c>
      <c r="C277"/>
      <c r="D277" s="49">
        <v>344.12</v>
      </c>
    </row>
    <row r="278" spans="1:4" ht="23.25">
      <c r="A278" s="47">
        <v>241795</v>
      </c>
      <c r="B278" s="48">
        <v>37989</v>
      </c>
      <c r="C278"/>
      <c r="D278" s="49">
        <v>344.12</v>
      </c>
    </row>
    <row r="279" spans="1:4" ht="23.25">
      <c r="A279" s="47">
        <v>241796</v>
      </c>
      <c r="B279" s="48">
        <v>37990</v>
      </c>
      <c r="C279"/>
      <c r="D279" s="49">
        <v>344.12</v>
      </c>
    </row>
    <row r="280" spans="1:7" ht="23.25">
      <c r="A280" s="47">
        <v>241797</v>
      </c>
      <c r="B280" s="48">
        <v>37991</v>
      </c>
      <c r="C280"/>
      <c r="D280" s="49">
        <v>343.99</v>
      </c>
      <c r="G280" s="50">
        <v>248.64</v>
      </c>
    </row>
    <row r="281" spans="1:4" ht="23.25">
      <c r="A281" s="47">
        <v>241798</v>
      </c>
      <c r="B281" s="48">
        <v>37992</v>
      </c>
      <c r="C281"/>
      <c r="D281" s="49">
        <v>344.08000000000004</v>
      </c>
    </row>
    <row r="282" spans="1:5" ht="23.25">
      <c r="A282" s="47">
        <v>241799</v>
      </c>
      <c r="B282" s="48">
        <v>37993</v>
      </c>
      <c r="C282"/>
      <c r="D282" s="49">
        <v>344.14000000000004</v>
      </c>
      <c r="E282" s="50">
        <v>344.14</v>
      </c>
    </row>
    <row r="283" spans="1:4" ht="23.25">
      <c r="A283" s="47">
        <v>241800</v>
      </c>
      <c r="B283" s="48">
        <v>37994</v>
      </c>
      <c r="C283"/>
      <c r="D283" s="49">
        <v>344.14000000000004</v>
      </c>
    </row>
    <row r="284" spans="1:4" ht="23.25">
      <c r="A284" s="47">
        <v>241801</v>
      </c>
      <c r="B284" s="48">
        <v>37995</v>
      </c>
      <c r="C284"/>
      <c r="D284" s="49">
        <v>344.24</v>
      </c>
    </row>
    <row r="285" spans="1:4" ht="23.25">
      <c r="A285" s="47">
        <v>241802</v>
      </c>
      <c r="B285" s="48">
        <v>37996</v>
      </c>
      <c r="C285"/>
      <c r="D285" s="49">
        <v>344.18</v>
      </c>
    </row>
    <row r="286" spans="1:4" ht="23.25">
      <c r="A286" s="47">
        <v>241803</v>
      </c>
      <c r="B286" s="48">
        <v>37997</v>
      </c>
      <c r="C286"/>
      <c r="D286" s="49">
        <v>344.163</v>
      </c>
    </row>
    <row r="287" spans="1:4" ht="23.25">
      <c r="A287" s="47">
        <v>241804</v>
      </c>
      <c r="B287" s="48">
        <v>37998</v>
      </c>
      <c r="C287"/>
      <c r="D287" s="49">
        <v>344.16</v>
      </c>
    </row>
    <row r="288" spans="1:4" ht="23.25">
      <c r="A288" s="47">
        <v>241805</v>
      </c>
      <c r="B288" s="48">
        <v>37999</v>
      </c>
      <c r="C288"/>
      <c r="D288" s="49">
        <v>344.15000000000003</v>
      </c>
    </row>
    <row r="289" spans="1:4" ht="23.25">
      <c r="A289" s="47">
        <v>241806</v>
      </c>
      <c r="B289" s="48">
        <v>38000</v>
      </c>
      <c r="C289"/>
      <c r="D289" s="49">
        <v>344.15000000000003</v>
      </c>
    </row>
    <row r="290" spans="1:4" ht="23.25">
      <c r="A290" s="47">
        <v>241807</v>
      </c>
      <c r="B290" s="48">
        <v>38001</v>
      </c>
      <c r="C290"/>
      <c r="D290" s="49">
        <v>344.15000000000003</v>
      </c>
    </row>
    <row r="291" spans="1:4" ht="23.25">
      <c r="A291" s="47">
        <v>241808</v>
      </c>
      <c r="B291" s="48">
        <v>38002</v>
      </c>
      <c r="C291"/>
      <c r="D291" s="49">
        <v>344.15000000000003</v>
      </c>
    </row>
    <row r="292" spans="1:4" ht="23.25">
      <c r="A292" s="47">
        <v>241809</v>
      </c>
      <c r="B292" s="48">
        <v>38003</v>
      </c>
      <c r="C292"/>
      <c r="D292" s="49">
        <v>344.15000000000003</v>
      </c>
    </row>
    <row r="293" spans="1:4" ht="23.25">
      <c r="A293" s="47">
        <v>241810</v>
      </c>
      <c r="B293" s="48">
        <v>38004</v>
      </c>
      <c r="C293"/>
      <c r="D293" s="49">
        <v>344.15000000000003</v>
      </c>
    </row>
    <row r="294" spans="1:4" ht="23.25">
      <c r="A294" s="47">
        <v>241811</v>
      </c>
      <c r="B294" s="48">
        <v>38005</v>
      </c>
      <c r="C294"/>
      <c r="D294" s="49">
        <v>344.14000000000004</v>
      </c>
    </row>
    <row r="295" spans="1:4" ht="23.25">
      <c r="A295" s="47">
        <v>241812</v>
      </c>
      <c r="B295" s="48">
        <v>38006</v>
      </c>
      <c r="C295"/>
      <c r="D295" s="49">
        <v>344.14000000000004</v>
      </c>
    </row>
    <row r="296" spans="1:4" ht="23.25">
      <c r="A296" s="47">
        <v>241813</v>
      </c>
      <c r="B296" s="48">
        <v>38007</v>
      </c>
      <c r="C296"/>
      <c r="D296" s="49">
        <v>344.14000000000004</v>
      </c>
    </row>
    <row r="297" spans="1:4" ht="23.25">
      <c r="A297" s="47">
        <v>241814</v>
      </c>
      <c r="B297" s="48">
        <v>38008</v>
      </c>
      <c r="C297"/>
      <c r="D297" s="49">
        <v>344.14000000000004</v>
      </c>
    </row>
    <row r="298" spans="1:4" ht="23.25">
      <c r="A298" s="47">
        <v>241815</v>
      </c>
      <c r="B298" s="48">
        <v>38009</v>
      </c>
      <c r="C298"/>
      <c r="D298" s="49">
        <v>344.14000000000004</v>
      </c>
    </row>
    <row r="299" spans="1:4" ht="23.25">
      <c r="A299" s="47">
        <v>241816</v>
      </c>
      <c r="B299" s="48">
        <v>38010</v>
      </c>
      <c r="C299"/>
      <c r="D299" s="49">
        <v>344.13</v>
      </c>
    </row>
    <row r="300" spans="1:4" ht="23.25">
      <c r="A300" s="47">
        <v>241817</v>
      </c>
      <c r="B300" s="48">
        <v>38011</v>
      </c>
      <c r="C300"/>
      <c r="D300" s="49">
        <v>344.11</v>
      </c>
    </row>
    <row r="301" spans="1:4" ht="23.25">
      <c r="A301" s="47">
        <v>241818</v>
      </c>
      <c r="B301" s="48">
        <v>38012</v>
      </c>
      <c r="C301"/>
      <c r="D301" s="49">
        <v>343.94</v>
      </c>
    </row>
    <row r="302" spans="1:4" ht="23.25">
      <c r="A302" s="47">
        <v>241819</v>
      </c>
      <c r="B302" s="48">
        <v>38013</v>
      </c>
      <c r="C302"/>
      <c r="D302" s="49">
        <v>343.92</v>
      </c>
    </row>
    <row r="303" spans="1:5" ht="23.25">
      <c r="A303" s="47">
        <v>241820</v>
      </c>
      <c r="B303" s="48">
        <v>38014</v>
      </c>
      <c r="C303"/>
      <c r="D303" s="49">
        <v>344.08000000000004</v>
      </c>
      <c r="E303" s="50">
        <v>344.14</v>
      </c>
    </row>
    <row r="304" spans="1:5" ht="23.25">
      <c r="A304" s="47">
        <v>241821</v>
      </c>
      <c r="B304" s="48">
        <v>38015</v>
      </c>
      <c r="C304"/>
      <c r="D304" s="49">
        <v>344.08000000000004</v>
      </c>
      <c r="E304" s="50">
        <v>344.08</v>
      </c>
    </row>
    <row r="305" spans="1:4" ht="23.25">
      <c r="A305" s="47">
        <v>241822</v>
      </c>
      <c r="B305" s="48">
        <v>38016</v>
      </c>
      <c r="C305"/>
      <c r="D305" s="49">
        <v>344.04</v>
      </c>
    </row>
    <row r="306" spans="1:4" ht="23.25">
      <c r="A306" s="47">
        <v>241823</v>
      </c>
      <c r="B306" s="48">
        <v>38017</v>
      </c>
      <c r="C306"/>
      <c r="D306" s="49">
        <v>343.98</v>
      </c>
    </row>
    <row r="307" spans="1:4" ht="23.25">
      <c r="A307" s="47">
        <v>241824</v>
      </c>
      <c r="B307" s="48">
        <v>38018</v>
      </c>
      <c r="C307"/>
      <c r="D307" s="49">
        <v>344.14000000000004</v>
      </c>
    </row>
    <row r="308" spans="1:4" ht="23.25">
      <c r="A308" s="47">
        <v>241825</v>
      </c>
      <c r="B308" s="48">
        <v>38019</v>
      </c>
      <c r="C308"/>
      <c r="D308" s="49">
        <v>344.12</v>
      </c>
    </row>
    <row r="309" spans="1:4" ht="23.25">
      <c r="A309" s="47">
        <v>241826</v>
      </c>
      <c r="B309" s="48">
        <v>38020</v>
      </c>
      <c r="C309"/>
      <c r="D309" s="49">
        <v>344.16</v>
      </c>
    </row>
    <row r="310" spans="1:5" ht="23.25">
      <c r="A310" s="47">
        <v>241827</v>
      </c>
      <c r="B310" s="48">
        <v>38021</v>
      </c>
      <c r="C310"/>
      <c r="D310" s="49">
        <v>344.11</v>
      </c>
      <c r="E310" s="50">
        <v>344.11</v>
      </c>
    </row>
    <row r="311" spans="1:4" ht="23.25">
      <c r="A311" s="47">
        <v>241828</v>
      </c>
      <c r="B311" s="48">
        <v>38022</v>
      </c>
      <c r="C311"/>
      <c r="D311" s="49">
        <v>344.11</v>
      </c>
    </row>
    <row r="312" spans="1:4" ht="23.25">
      <c r="A312" s="47">
        <v>241829</v>
      </c>
      <c r="B312" s="48">
        <v>38023</v>
      </c>
      <c r="C312"/>
      <c r="D312" s="49">
        <v>344.11</v>
      </c>
    </row>
    <row r="313" spans="1:4" ht="23.25">
      <c r="A313" s="47">
        <v>241830</v>
      </c>
      <c r="B313" s="48">
        <v>38024</v>
      </c>
      <c r="C313"/>
      <c r="D313" s="49">
        <v>344.13</v>
      </c>
    </row>
    <row r="314" spans="1:4" ht="23.25">
      <c r="A314" s="47">
        <v>241831</v>
      </c>
      <c r="B314" s="48">
        <v>38025</v>
      </c>
      <c r="C314"/>
      <c r="D314" s="49">
        <v>344.14000000000004</v>
      </c>
    </row>
    <row r="315" spans="1:4" ht="23.25">
      <c r="A315" s="47">
        <v>241832</v>
      </c>
      <c r="B315" s="48">
        <v>38026</v>
      </c>
      <c r="C315"/>
      <c r="D315" s="49">
        <v>344.05</v>
      </c>
    </row>
    <row r="316" spans="1:4" ht="23.25">
      <c r="A316" s="47">
        <v>241833</v>
      </c>
      <c r="B316" s="48">
        <v>38027</v>
      </c>
      <c r="C316"/>
      <c r="D316" s="49">
        <v>344.06</v>
      </c>
    </row>
    <row r="317" spans="1:4" ht="23.25">
      <c r="A317" s="47">
        <v>241834</v>
      </c>
      <c r="B317" s="48">
        <v>38028</v>
      </c>
      <c r="C317"/>
      <c r="D317" s="49">
        <v>344.11</v>
      </c>
    </row>
    <row r="318" spans="1:4" ht="23.25">
      <c r="A318" s="47">
        <v>241835</v>
      </c>
      <c r="B318" s="48">
        <v>38029</v>
      </c>
      <c r="C318"/>
      <c r="D318" s="49">
        <v>344.11</v>
      </c>
    </row>
    <row r="319" spans="1:4" ht="23.25">
      <c r="A319" s="47">
        <v>241836</v>
      </c>
      <c r="B319" s="48">
        <v>38030</v>
      </c>
      <c r="C319"/>
      <c r="D319" s="49">
        <v>344.11</v>
      </c>
    </row>
    <row r="320" spans="1:4" ht="23.25">
      <c r="A320" s="47">
        <v>241837</v>
      </c>
      <c r="B320" s="48">
        <v>38031</v>
      </c>
      <c r="C320"/>
      <c r="D320" s="49">
        <v>344.1</v>
      </c>
    </row>
    <row r="321" spans="1:4" ht="23.25">
      <c r="A321" s="47">
        <v>241838</v>
      </c>
      <c r="B321" s="48">
        <v>38032</v>
      </c>
      <c r="C321"/>
      <c r="D321" s="49">
        <v>344.07</v>
      </c>
    </row>
    <row r="322" spans="1:4" ht="23.25">
      <c r="A322" s="47">
        <v>241839</v>
      </c>
      <c r="B322" s="48">
        <v>38033</v>
      </c>
      <c r="C322"/>
      <c r="D322" s="49">
        <v>344.07</v>
      </c>
    </row>
    <row r="323" spans="1:4" ht="23.25">
      <c r="A323" s="47">
        <v>241840</v>
      </c>
      <c r="B323" s="48">
        <v>38034</v>
      </c>
      <c r="C323"/>
      <c r="D323" s="49">
        <v>343.93</v>
      </c>
    </row>
    <row r="324" spans="1:4" ht="23.25">
      <c r="A324" s="47">
        <v>241841</v>
      </c>
      <c r="B324" s="48">
        <v>38035</v>
      </c>
      <c r="C324"/>
      <c r="D324" s="49">
        <v>343.98</v>
      </c>
    </row>
    <row r="325" spans="1:4" ht="23.25">
      <c r="A325" s="47">
        <v>241842</v>
      </c>
      <c r="B325" s="48">
        <v>38036</v>
      </c>
      <c r="C325"/>
      <c r="D325" s="49">
        <v>344.09000000000003</v>
      </c>
    </row>
    <row r="326" spans="1:4" ht="23.25">
      <c r="A326" s="47">
        <v>241843</v>
      </c>
      <c r="B326" s="48">
        <v>38037</v>
      </c>
      <c r="C326"/>
      <c r="D326" s="49">
        <v>344.04</v>
      </c>
    </row>
    <row r="327" spans="1:4" ht="23.25">
      <c r="A327" s="47">
        <v>241844</v>
      </c>
      <c r="B327" s="48">
        <v>38038</v>
      </c>
      <c r="C327"/>
      <c r="D327" s="49">
        <v>343.99</v>
      </c>
    </row>
    <row r="328" spans="1:4" ht="23.25">
      <c r="A328" s="47">
        <v>241845</v>
      </c>
      <c r="B328" s="48">
        <v>38039</v>
      </c>
      <c r="C328"/>
      <c r="D328" s="49">
        <v>343.97</v>
      </c>
    </row>
    <row r="329" spans="1:4" ht="23.25">
      <c r="A329" s="47">
        <v>241846</v>
      </c>
      <c r="B329" s="48">
        <v>38040</v>
      </c>
      <c r="C329"/>
      <c r="D329" s="49">
        <v>343.92</v>
      </c>
    </row>
    <row r="330" spans="1:4" ht="23.25">
      <c r="A330" s="47">
        <v>241847</v>
      </c>
      <c r="B330" s="48">
        <v>38041</v>
      </c>
      <c r="C330"/>
      <c r="D330" s="49">
        <v>344.01000000000005</v>
      </c>
    </row>
    <row r="331" spans="1:5" ht="23.25">
      <c r="A331" s="47">
        <v>241848</v>
      </c>
      <c r="B331" s="48">
        <v>38042</v>
      </c>
      <c r="C331"/>
      <c r="D331" s="49">
        <v>344.04</v>
      </c>
      <c r="E331" s="50">
        <v>344.04</v>
      </c>
    </row>
    <row r="332" spans="1:5" ht="23.25">
      <c r="A332" s="47">
        <v>241849</v>
      </c>
      <c r="B332" s="48">
        <v>38043</v>
      </c>
      <c r="C332"/>
      <c r="D332" s="49">
        <v>344.07</v>
      </c>
      <c r="E332" s="55"/>
    </row>
    <row r="333" spans="1:4" ht="23.25">
      <c r="A333" s="47">
        <v>241850</v>
      </c>
      <c r="B333" s="48">
        <v>38044</v>
      </c>
      <c r="C333"/>
      <c r="D333" s="49">
        <v>344.02000000000004</v>
      </c>
    </row>
    <row r="334" spans="1:4" ht="23.25">
      <c r="A334" s="47">
        <v>241851</v>
      </c>
      <c r="B334" s="48">
        <v>38045</v>
      </c>
      <c r="C334"/>
      <c r="D334" s="49">
        <v>344.07</v>
      </c>
    </row>
    <row r="335" spans="1:4" ht="23.25">
      <c r="A335" s="47">
        <v>241852</v>
      </c>
      <c r="B335" s="48">
        <v>38046</v>
      </c>
      <c r="C335"/>
      <c r="D335" s="49">
        <v>344.09000000000003</v>
      </c>
    </row>
    <row r="336" spans="1:4" ht="23.25">
      <c r="A336" s="47">
        <v>241853</v>
      </c>
      <c r="B336" s="48">
        <v>38047</v>
      </c>
      <c r="C336"/>
      <c r="D336" s="49">
        <v>344.09000000000003</v>
      </c>
    </row>
    <row r="337" spans="1:4" ht="23.25">
      <c r="A337" s="47">
        <v>241854</v>
      </c>
      <c r="B337" s="48">
        <v>38048</v>
      </c>
      <c r="C337"/>
      <c r="D337" s="49">
        <v>344.09000000000003</v>
      </c>
    </row>
    <row r="338" spans="1:4" ht="23.25">
      <c r="A338" s="47">
        <v>241855</v>
      </c>
      <c r="B338" s="48">
        <v>38049</v>
      </c>
      <c r="C338"/>
      <c r="D338" s="49">
        <v>344.1</v>
      </c>
    </row>
    <row r="339" spans="1:4" ht="23.25">
      <c r="A339" s="47">
        <v>241856</v>
      </c>
      <c r="B339" s="48">
        <v>38050</v>
      </c>
      <c r="C339"/>
      <c r="D339" s="49">
        <v>344.1</v>
      </c>
    </row>
    <row r="340" spans="1:4" ht="23.25">
      <c r="A340" s="47">
        <v>241857</v>
      </c>
      <c r="B340" s="48">
        <v>38051</v>
      </c>
      <c r="C340"/>
      <c r="D340" s="49">
        <v>344.1</v>
      </c>
    </row>
    <row r="341" spans="1:5" ht="23.25">
      <c r="A341" s="47">
        <v>241858</v>
      </c>
      <c r="B341" s="48">
        <v>38052</v>
      </c>
      <c r="C341"/>
      <c r="D341" s="49">
        <v>344.04</v>
      </c>
      <c r="E341" s="50">
        <v>344.1</v>
      </c>
    </row>
    <row r="342" spans="1:4" ht="23.25">
      <c r="A342" s="47">
        <v>241859</v>
      </c>
      <c r="B342" s="48">
        <v>38053</v>
      </c>
      <c r="C342"/>
      <c r="D342" s="49">
        <v>344.1</v>
      </c>
    </row>
    <row r="343" spans="1:4" ht="23.25">
      <c r="A343" s="47">
        <v>241860</v>
      </c>
      <c r="B343" s="48">
        <v>38054</v>
      </c>
      <c r="C343"/>
      <c r="D343" s="49">
        <v>344.09000000000003</v>
      </c>
    </row>
    <row r="344" spans="1:4" ht="23.25">
      <c r="A344" s="47">
        <v>241861</v>
      </c>
      <c r="B344" s="48">
        <v>38055</v>
      </c>
      <c r="C344"/>
      <c r="D344" s="49">
        <v>344.09000000000003</v>
      </c>
    </row>
    <row r="345" spans="1:4" ht="23.25">
      <c r="A345" s="47">
        <v>241862</v>
      </c>
      <c r="B345" s="48">
        <v>38056</v>
      </c>
      <c r="C345"/>
      <c r="D345" s="49">
        <v>344.11</v>
      </c>
    </row>
    <row r="346" spans="1:4" ht="23.25">
      <c r="A346" s="47">
        <v>241863</v>
      </c>
      <c r="B346" s="48">
        <v>38057</v>
      </c>
      <c r="C346"/>
      <c r="D346" s="49">
        <v>344.09000000000003</v>
      </c>
    </row>
    <row r="347" spans="1:4" ht="23.25">
      <c r="A347" s="47">
        <v>241864</v>
      </c>
      <c r="B347" s="48">
        <v>38058</v>
      </c>
      <c r="C347"/>
      <c r="D347" s="49">
        <v>343.97</v>
      </c>
    </row>
    <row r="348" spans="1:4" ht="23.25">
      <c r="A348" s="47">
        <v>241865</v>
      </c>
      <c r="B348" s="48">
        <v>38059</v>
      </c>
      <c r="C348"/>
      <c r="D348" s="49">
        <v>344.04</v>
      </c>
    </row>
    <row r="349" spans="1:4" ht="23.25">
      <c r="A349" s="47">
        <v>241866</v>
      </c>
      <c r="B349" s="48">
        <v>38060</v>
      </c>
      <c r="C349"/>
      <c r="D349" s="49">
        <v>344.1</v>
      </c>
    </row>
    <row r="350" spans="1:4" ht="23.25">
      <c r="A350" s="47">
        <v>241867</v>
      </c>
      <c r="B350" s="48">
        <v>38061</v>
      </c>
      <c r="C350"/>
      <c r="D350" s="49">
        <v>343.99</v>
      </c>
    </row>
    <row r="351" spans="1:4" ht="23.25">
      <c r="A351" s="47">
        <v>241868</v>
      </c>
      <c r="B351" s="48">
        <v>38062</v>
      </c>
      <c r="C351"/>
      <c r="D351" s="49">
        <v>344.09000000000003</v>
      </c>
    </row>
    <row r="352" spans="1:4" ht="23.25">
      <c r="A352" s="47">
        <v>241869</v>
      </c>
      <c r="B352" s="48">
        <v>38063</v>
      </c>
      <c r="C352"/>
      <c r="D352" s="49">
        <v>344.08000000000004</v>
      </c>
    </row>
    <row r="353" spans="1:4" ht="23.25">
      <c r="A353" s="47">
        <v>241870</v>
      </c>
      <c r="B353" s="48">
        <v>38064</v>
      </c>
      <c r="C353"/>
      <c r="D353" s="49">
        <v>344.09000000000003</v>
      </c>
    </row>
    <row r="354" spans="1:5" ht="23.25">
      <c r="A354" s="47">
        <v>241871</v>
      </c>
      <c r="B354" s="48">
        <v>38065</v>
      </c>
      <c r="C354"/>
      <c r="D354" s="49">
        <v>344.09000000000003</v>
      </c>
      <c r="E354" s="50">
        <v>344.09</v>
      </c>
    </row>
    <row r="355" spans="1:4" ht="23.25">
      <c r="A355" s="47">
        <v>241872</v>
      </c>
      <c r="B355" s="48">
        <v>38066</v>
      </c>
      <c r="C355"/>
      <c r="D355" s="49">
        <v>344.07</v>
      </c>
    </row>
    <row r="356" spans="1:4" ht="23.25">
      <c r="A356" s="47">
        <v>241873</v>
      </c>
      <c r="B356" s="48">
        <v>38067</v>
      </c>
      <c r="C356"/>
      <c r="D356" s="49">
        <v>344.08000000000004</v>
      </c>
    </row>
    <row r="357" spans="1:4" ht="23.25">
      <c r="A357" s="47">
        <v>241874</v>
      </c>
      <c r="B357" s="48">
        <v>38068</v>
      </c>
      <c r="C357"/>
      <c r="D357" s="49">
        <v>344.08000000000004</v>
      </c>
    </row>
    <row r="358" spans="1:4" ht="23.25">
      <c r="A358" s="47">
        <v>241875</v>
      </c>
      <c r="B358" s="48">
        <v>38069</v>
      </c>
      <c r="C358"/>
      <c r="D358" s="49">
        <v>344.07</v>
      </c>
    </row>
    <row r="359" spans="1:4" ht="23.25">
      <c r="A359" s="47">
        <v>241876</v>
      </c>
      <c r="B359" s="48">
        <v>38070</v>
      </c>
      <c r="C359"/>
      <c r="D359" s="49">
        <v>344.07</v>
      </c>
    </row>
    <row r="360" spans="1:4" ht="23.25">
      <c r="A360" s="47">
        <v>241877</v>
      </c>
      <c r="B360" s="48">
        <v>38071</v>
      </c>
      <c r="C360"/>
      <c r="D360" s="49">
        <v>343.91</v>
      </c>
    </row>
    <row r="361" spans="1:4" ht="23.25">
      <c r="A361" s="47">
        <v>241878</v>
      </c>
      <c r="B361" s="48">
        <v>38072</v>
      </c>
      <c r="C361"/>
      <c r="D361" s="49">
        <v>343.85</v>
      </c>
    </row>
    <row r="362" spans="1:4" ht="23.25">
      <c r="A362" s="47">
        <v>241879</v>
      </c>
      <c r="B362" s="48">
        <v>38073</v>
      </c>
      <c r="C362"/>
      <c r="D362" s="49">
        <v>343.89000000000004</v>
      </c>
    </row>
    <row r="363" spans="1:4" ht="23.25">
      <c r="A363" s="47">
        <v>241880</v>
      </c>
      <c r="B363" s="48">
        <v>38074</v>
      </c>
      <c r="C363"/>
      <c r="D363" s="49">
        <v>343.96000000000004</v>
      </c>
    </row>
    <row r="364" spans="1:4" ht="23.25">
      <c r="A364" s="47">
        <v>241881</v>
      </c>
      <c r="B364" s="48">
        <v>38075</v>
      </c>
      <c r="C364"/>
      <c r="D364" s="49">
        <v>343.96000000000004</v>
      </c>
    </row>
    <row r="365" spans="1:4" ht="23.25">
      <c r="A365" s="47">
        <v>241882</v>
      </c>
      <c r="B365" s="48">
        <v>38076</v>
      </c>
      <c r="C365"/>
      <c r="D365" s="49">
        <v>344.07</v>
      </c>
    </row>
    <row r="366" spans="1:4" ht="23.25">
      <c r="A366" s="47">
        <v>241883</v>
      </c>
      <c r="B366" s="48">
        <v>38077</v>
      </c>
      <c r="C366"/>
      <c r="D366" s="49"/>
    </row>
    <row r="367" ht="21">
      <c r="E367" s="51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2008-09-23T03:17:06Z</cp:lastPrinted>
  <dcterms:created xsi:type="dcterms:W3CDTF">2002-04-29T09:06:23Z</dcterms:created>
  <dcterms:modified xsi:type="dcterms:W3CDTF">2019-07-04T07:12:51Z</dcterms:modified>
  <cp:category/>
  <cp:version/>
  <cp:contentType/>
  <cp:contentStatus/>
</cp:coreProperties>
</file>